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РАБОЧАЯ\Спонсорство\"/>
    </mc:Choice>
  </mc:AlternateContent>
  <bookViews>
    <workbookView xWindow="0" yWindow="0" windowWidth="28800" windowHeight="11535" tabRatio="796" activeTab="3"/>
  </bookViews>
  <sheets>
    <sheet name="Типи проявлень" sheetId="3" r:id="rId1"/>
    <sheet name="ХЛМ класифікація проявлень" sheetId="2" r:id="rId2"/>
    <sheet name="ІР класифікація проявлень" sheetId="1" r:id="rId3"/>
    <sheet name="Звіт по спотам (перевірка)" sheetId="4" r:id="rId4"/>
    <sheet name="ХЛМ по типам пр (перевірка)" sheetId="5" r:id="rId5"/>
    <sheet name="ІР попит (перевірка)" sheetId="6" r:id="rId6"/>
  </sheets>
  <definedNames>
    <definedName name="_xlnm._FilterDatabase" localSheetId="3" hidden="1">'Звіт по спотам (перевірка)'!$H$4:$H$101</definedName>
    <definedName name="_xlnm._FilterDatabase" localSheetId="1" hidden="1">'ХЛМ класифікація проявлень'!$B$2:$F$127</definedName>
  </definedNames>
  <calcPr calcId="152511"/>
  <pivotCaches>
    <pivotCache cacheId="199" r:id="rId7"/>
    <pivotCache cacheId="200" r:id="rId8"/>
    <pivotCache cacheId="201" r:id="rId9"/>
    <pivotCache cacheId="286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Звіт по спотам-f3c5bfcd-f46c-4833-b094-45dac5f8194b" name="Звіт по спотам" connection="SqlServer 192.168.253.24 SUPR 5"/>
        </x15:modelTables>
      </x15:dataModel>
    </ext>
  </extLst>
</workbook>
</file>

<file path=xl/calcChain.xml><?xml version="1.0" encoding="utf-8"?>
<calcChain xmlns="http://schemas.openxmlformats.org/spreadsheetml/2006/main">
  <c r="O26" i="4" l="1"/>
  <c r="P26" i="4"/>
  <c r="O21" i="4"/>
  <c r="P21" i="4"/>
  <c r="O22" i="4"/>
  <c r="P22" i="4"/>
  <c r="O23" i="4"/>
  <c r="P23" i="4"/>
  <c r="O24" i="4"/>
  <c r="P24" i="4"/>
  <c r="O25" i="4"/>
  <c r="P25" i="4"/>
  <c r="P20" i="4"/>
  <c r="O20" i="4"/>
  <c r="A4" i="3" l="1"/>
  <c r="I4" i="1" l="1"/>
  <c r="I5" i="1"/>
  <c r="I6" i="1"/>
  <c r="I7" i="1"/>
  <c r="I8" i="1"/>
  <c r="I9" i="1"/>
  <c r="L2" i="6" l="1"/>
  <c r="I3" i="1"/>
  <c r="A7" i="1"/>
  <c r="A8" i="1"/>
  <c r="A9" i="1"/>
  <c r="A3" i="1"/>
  <c r="A4" i="1"/>
  <c r="A5" i="1"/>
  <c r="A6" i="1"/>
  <c r="A2" i="1"/>
  <c r="J35" i="6"/>
  <c r="K35" i="6" s="1"/>
  <c r="J34" i="6"/>
  <c r="K34" i="6" s="1"/>
  <c r="J33" i="6"/>
  <c r="K33" i="6" s="1"/>
  <c r="J32" i="6"/>
  <c r="K32" i="6" s="1"/>
  <c r="J31" i="6"/>
  <c r="K31" i="6" s="1"/>
  <c r="J30" i="6"/>
  <c r="K30" i="6" s="1"/>
  <c r="J29" i="6"/>
  <c r="K29" i="6" s="1"/>
  <c r="J28" i="6"/>
  <c r="K28" i="6" s="1"/>
  <c r="J27" i="6"/>
  <c r="K27" i="6" s="1"/>
  <c r="J26" i="6"/>
  <c r="K26" i="6" s="1"/>
  <c r="J25" i="6"/>
  <c r="K25" i="6" s="1"/>
  <c r="J24" i="6"/>
  <c r="K24" i="6" s="1"/>
  <c r="J23" i="6"/>
  <c r="K23" i="6" s="1"/>
  <c r="J22" i="6"/>
  <c r="K22" i="6" s="1"/>
  <c r="J21" i="6"/>
  <c r="K21" i="6" s="1"/>
  <c r="J20" i="6"/>
  <c r="K20" i="6" s="1"/>
  <c r="J19" i="6"/>
  <c r="K19" i="6" s="1"/>
  <c r="J18" i="6"/>
  <c r="K18" i="6" s="1"/>
  <c r="J17" i="6"/>
  <c r="K17" i="6" s="1"/>
  <c r="J16" i="6"/>
  <c r="K16" i="6" s="1"/>
  <c r="J15" i="6"/>
  <c r="K15" i="6" s="1"/>
  <c r="J14" i="6"/>
  <c r="K14" i="6" s="1"/>
  <c r="J13" i="6"/>
  <c r="K13" i="6" s="1"/>
  <c r="J12" i="6"/>
  <c r="K12" i="6" s="1"/>
  <c r="J11" i="6"/>
  <c r="K11" i="6" s="1"/>
  <c r="J10" i="6"/>
  <c r="K10" i="6" s="1"/>
  <c r="J9" i="6"/>
  <c r="K9" i="6" s="1"/>
  <c r="J8" i="6"/>
  <c r="K8" i="6" s="1"/>
  <c r="J7" i="6"/>
  <c r="K7" i="6" s="1"/>
  <c r="J6" i="6"/>
  <c r="K6" i="6" s="1"/>
  <c r="J5" i="6"/>
  <c r="K5" i="6" s="1"/>
  <c r="J4" i="6"/>
  <c r="K4" i="6" s="1"/>
  <c r="J3" i="6"/>
  <c r="K3" i="6" s="1"/>
  <c r="J2" i="6"/>
  <c r="K2" i="6" s="1"/>
  <c r="L3" i="6" l="1"/>
  <c r="L34" i="6"/>
  <c r="L30" i="6"/>
  <c r="L26" i="6"/>
  <c r="L22" i="6"/>
  <c r="L18" i="6"/>
  <c r="L14" i="6"/>
  <c r="L10" i="6"/>
  <c r="L6" i="6"/>
  <c r="L33" i="6"/>
  <c r="L29" i="6"/>
  <c r="L25" i="6"/>
  <c r="L21" i="6"/>
  <c r="L17" i="6"/>
  <c r="L13" i="6"/>
  <c r="L9" i="6"/>
  <c r="L5" i="6"/>
  <c r="L32" i="6"/>
  <c r="L28" i="6"/>
  <c r="L24" i="6"/>
  <c r="L20" i="6"/>
  <c r="L16" i="6"/>
  <c r="L12" i="6"/>
  <c r="L8" i="6"/>
  <c r="L4" i="6"/>
  <c r="L35" i="6"/>
  <c r="L31" i="6"/>
  <c r="L27" i="6"/>
  <c r="L23" i="6"/>
  <c r="L19" i="6"/>
  <c r="L15" i="6"/>
  <c r="L11" i="6"/>
  <c r="L7" i="6"/>
  <c r="A105" i="2" l="1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4" i="2"/>
  <c r="A5" i="2"/>
  <c r="A6" i="2"/>
  <c r="A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3" i="2"/>
  <c r="A5" i="3"/>
  <c r="H12" i="4" s="1"/>
  <c r="A6" i="3"/>
  <c r="A7" i="3"/>
  <c r="A8" i="3"/>
  <c r="A9" i="3"/>
  <c r="A10" i="3"/>
  <c r="A11" i="3"/>
  <c r="A12" i="3"/>
  <c r="A13" i="3"/>
  <c r="G5" i="3"/>
  <c r="G6" i="3"/>
  <c r="G7" i="3"/>
  <c r="G8" i="3"/>
  <c r="G9" i="3"/>
  <c r="G10" i="3"/>
  <c r="G11" i="3"/>
  <c r="G12" i="3"/>
  <c r="G13" i="3"/>
  <c r="G4" i="3"/>
  <c r="H11" i="4" s="1"/>
  <c r="H8" i="4" l="1"/>
  <c r="H98" i="4"/>
  <c r="H34" i="4"/>
  <c r="H100" i="4"/>
  <c r="H94" i="4"/>
  <c r="H88" i="4"/>
  <c r="H83" i="4"/>
  <c r="H76" i="4"/>
  <c r="H69" i="4"/>
  <c r="H60" i="4"/>
  <c r="H54" i="4"/>
  <c r="H48" i="4"/>
  <c r="H39" i="4"/>
  <c r="H31" i="4"/>
  <c r="H23" i="4"/>
  <c r="H16" i="4"/>
  <c r="H10" i="4"/>
  <c r="H99" i="4"/>
  <c r="H92" i="4"/>
  <c r="H87" i="4"/>
  <c r="H82" i="4"/>
  <c r="H74" i="4"/>
  <c r="H65" i="4"/>
  <c r="H57" i="4"/>
  <c r="H53" i="4"/>
  <c r="H44" i="4"/>
  <c r="H37" i="4"/>
  <c r="H30" i="4"/>
  <c r="H22" i="4"/>
  <c r="H15" i="4"/>
  <c r="H91" i="4"/>
  <c r="H78" i="4"/>
  <c r="H64" i="4"/>
  <c r="H56" i="4"/>
  <c r="H51" i="4"/>
  <c r="H43" i="4"/>
  <c r="H35" i="4"/>
  <c r="H27" i="4"/>
  <c r="H19" i="4"/>
  <c r="H13" i="4"/>
  <c r="H7" i="4"/>
  <c r="H86" i="4"/>
  <c r="H73" i="4"/>
  <c r="H101" i="4"/>
  <c r="H97" i="4"/>
  <c r="H89" i="4"/>
  <c r="H84" i="4"/>
  <c r="H77" i="4"/>
  <c r="H72" i="4"/>
  <c r="H62" i="4"/>
  <c r="H55" i="4"/>
  <c r="H49" i="4"/>
  <c r="H41" i="4"/>
  <c r="H33" i="4"/>
  <c r="H26" i="4"/>
  <c r="H18" i="4"/>
  <c r="L3" i="5"/>
  <c r="L7" i="5"/>
  <c r="L11" i="5"/>
  <c r="L15" i="5"/>
  <c r="L19" i="5"/>
  <c r="L23" i="5"/>
  <c r="L27" i="5"/>
  <c r="L31" i="5"/>
  <c r="L35" i="5"/>
  <c r="L39" i="5"/>
  <c r="L43" i="5"/>
  <c r="L47" i="5"/>
  <c r="L51" i="5"/>
  <c r="L55" i="5"/>
  <c r="L59" i="5"/>
  <c r="L63" i="5"/>
  <c r="L67" i="5"/>
  <c r="L71" i="5"/>
  <c r="L75" i="5"/>
  <c r="L79" i="5"/>
  <c r="L83" i="5"/>
  <c r="L87" i="5"/>
  <c r="L91" i="5"/>
  <c r="L95" i="5"/>
  <c r="L99" i="5"/>
  <c r="L103" i="5"/>
  <c r="L107" i="5"/>
  <c r="L111" i="5"/>
  <c r="L115" i="5"/>
  <c r="L119" i="5"/>
  <c r="L123" i="5"/>
  <c r="L127" i="5"/>
  <c r="L131" i="5"/>
  <c r="L135" i="5"/>
  <c r="L139" i="5"/>
  <c r="L143" i="5"/>
  <c r="L147" i="5"/>
  <c r="L151" i="5"/>
  <c r="L155" i="5"/>
  <c r="L159" i="5"/>
  <c r="L163" i="5"/>
  <c r="L167" i="5"/>
  <c r="L171" i="5"/>
  <c r="L175" i="5"/>
  <c r="L179" i="5"/>
  <c r="L183" i="5"/>
  <c r="L187" i="5"/>
  <c r="L191" i="5"/>
  <c r="L195" i="5"/>
  <c r="L199" i="5"/>
  <c r="L203" i="5"/>
  <c r="L207" i="5"/>
  <c r="L211" i="5"/>
  <c r="L215" i="5"/>
  <c r="L219" i="5"/>
  <c r="L223" i="5"/>
  <c r="L227" i="5"/>
  <c r="L231" i="5"/>
  <c r="L235" i="5"/>
  <c r="L239" i="5"/>
  <c r="L243" i="5"/>
  <c r="L4" i="5"/>
  <c r="L8" i="5"/>
  <c r="L12" i="5"/>
  <c r="L16" i="5"/>
  <c r="L20" i="5"/>
  <c r="L24" i="5"/>
  <c r="L28" i="5"/>
  <c r="L32" i="5"/>
  <c r="L36" i="5"/>
  <c r="L40" i="5"/>
  <c r="L44" i="5"/>
  <c r="L48" i="5"/>
  <c r="L52" i="5"/>
  <c r="L56" i="5"/>
  <c r="L60" i="5"/>
  <c r="L64" i="5"/>
  <c r="L68" i="5"/>
  <c r="L72" i="5"/>
  <c r="L76" i="5"/>
  <c r="L80" i="5"/>
  <c r="L84" i="5"/>
  <c r="L88" i="5"/>
  <c r="L92" i="5"/>
  <c r="L96" i="5"/>
  <c r="L100" i="5"/>
  <c r="L104" i="5"/>
  <c r="L108" i="5"/>
  <c r="L112" i="5"/>
  <c r="L116" i="5"/>
  <c r="L120" i="5"/>
  <c r="L124" i="5"/>
  <c r="L128" i="5"/>
  <c r="L132" i="5"/>
  <c r="L136" i="5"/>
  <c r="L140" i="5"/>
  <c r="L144" i="5"/>
  <c r="L148" i="5"/>
  <c r="L152" i="5"/>
  <c r="L156" i="5"/>
  <c r="L160" i="5"/>
  <c r="L164" i="5"/>
  <c r="L168" i="5"/>
  <c r="L172" i="5"/>
  <c r="L176" i="5"/>
  <c r="L180" i="5"/>
  <c r="L184" i="5"/>
  <c r="L188" i="5"/>
  <c r="L192" i="5"/>
  <c r="L196" i="5"/>
  <c r="L200" i="5"/>
  <c r="L204" i="5"/>
  <c r="L208" i="5"/>
  <c r="L212" i="5"/>
  <c r="L216" i="5"/>
  <c r="L220" i="5"/>
  <c r="L224" i="5"/>
  <c r="L228" i="5"/>
  <c r="L232" i="5"/>
  <c r="L236" i="5"/>
  <c r="L240" i="5"/>
  <c r="L244" i="5"/>
  <c r="L248" i="5"/>
  <c r="L252" i="5"/>
  <c r="L256" i="5"/>
  <c r="L260" i="5"/>
  <c r="L264" i="5"/>
  <c r="L268" i="5"/>
  <c r="L272" i="5"/>
  <c r="L276" i="5"/>
  <c r="L280" i="5"/>
  <c r="L284" i="5"/>
  <c r="L288" i="5"/>
  <c r="L292" i="5"/>
  <c r="L296" i="5"/>
  <c r="L300" i="5"/>
  <c r="L304" i="5"/>
  <c r="L308" i="5"/>
  <c r="L312" i="5"/>
  <c r="L316" i="5"/>
  <c r="L320" i="5"/>
  <c r="L324" i="5"/>
  <c r="L328" i="5"/>
  <c r="L332" i="5"/>
  <c r="L336" i="5"/>
  <c r="L340" i="5"/>
  <c r="L5" i="5"/>
  <c r="L9" i="5"/>
  <c r="L13" i="5"/>
  <c r="L17" i="5"/>
  <c r="L21" i="5"/>
  <c r="L25" i="5"/>
  <c r="L29" i="5"/>
  <c r="L33" i="5"/>
  <c r="L37" i="5"/>
  <c r="L41" i="5"/>
  <c r="L45" i="5"/>
  <c r="L49" i="5"/>
  <c r="L53" i="5"/>
  <c r="L57" i="5"/>
  <c r="L61" i="5"/>
  <c r="L65" i="5"/>
  <c r="L69" i="5"/>
  <c r="L73" i="5"/>
  <c r="L77" i="5"/>
  <c r="L81" i="5"/>
  <c r="L85" i="5"/>
  <c r="L89" i="5"/>
  <c r="L93" i="5"/>
  <c r="L97" i="5"/>
  <c r="L101" i="5"/>
  <c r="L105" i="5"/>
  <c r="L109" i="5"/>
  <c r="L113" i="5"/>
  <c r="L117" i="5"/>
  <c r="L121" i="5"/>
  <c r="L125" i="5"/>
  <c r="L129" i="5"/>
  <c r="L133" i="5"/>
  <c r="L137" i="5"/>
  <c r="L141" i="5"/>
  <c r="L145" i="5"/>
  <c r="L149" i="5"/>
  <c r="L153" i="5"/>
  <c r="L157" i="5"/>
  <c r="L161" i="5"/>
  <c r="L165" i="5"/>
  <c r="L169" i="5"/>
  <c r="L173" i="5"/>
  <c r="L177" i="5"/>
  <c r="L181" i="5"/>
  <c r="L185" i="5"/>
  <c r="L189" i="5"/>
  <c r="L193" i="5"/>
  <c r="L197" i="5"/>
  <c r="L201" i="5"/>
  <c r="L205" i="5"/>
  <c r="L209" i="5"/>
  <c r="L213" i="5"/>
  <c r="L217" i="5"/>
  <c r="L221" i="5"/>
  <c r="L225" i="5"/>
  <c r="L229" i="5"/>
  <c r="L233" i="5"/>
  <c r="L237" i="5"/>
  <c r="L241" i="5"/>
  <c r="L245" i="5"/>
  <c r="L249" i="5"/>
  <c r="L253" i="5"/>
  <c r="L257" i="5"/>
  <c r="L261" i="5"/>
  <c r="L265" i="5"/>
  <c r="L269" i="5"/>
  <c r="L273" i="5"/>
  <c r="L277" i="5"/>
  <c r="L281" i="5"/>
  <c r="L285" i="5"/>
  <c r="L289" i="5"/>
  <c r="L293" i="5"/>
  <c r="L297" i="5"/>
  <c r="L301" i="5"/>
  <c r="L305" i="5"/>
  <c r="L309" i="5"/>
  <c r="L313" i="5"/>
  <c r="L317" i="5"/>
  <c r="L321" i="5"/>
  <c r="L325" i="5"/>
  <c r="L6" i="5"/>
  <c r="L22" i="5"/>
  <c r="L38" i="5"/>
  <c r="L54" i="5"/>
  <c r="L70" i="5"/>
  <c r="L86" i="5"/>
  <c r="L102" i="5"/>
  <c r="L118" i="5"/>
  <c r="L134" i="5"/>
  <c r="L150" i="5"/>
  <c r="L166" i="5"/>
  <c r="L182" i="5"/>
  <c r="L198" i="5"/>
  <c r="L214" i="5"/>
  <c r="L230" i="5"/>
  <c r="L246" i="5"/>
  <c r="L254" i="5"/>
  <c r="L262" i="5"/>
  <c r="L270" i="5"/>
  <c r="L278" i="5"/>
  <c r="L286" i="5"/>
  <c r="L294" i="5"/>
  <c r="L302" i="5"/>
  <c r="L310" i="5"/>
  <c r="L318" i="5"/>
  <c r="L326" i="5"/>
  <c r="L331" i="5"/>
  <c r="L337" i="5"/>
  <c r="L342" i="5"/>
  <c r="L346" i="5"/>
  <c r="L350" i="5"/>
  <c r="L354" i="5"/>
  <c r="L358" i="5"/>
  <c r="L362" i="5"/>
  <c r="L366" i="5"/>
  <c r="L370" i="5"/>
  <c r="L374" i="5"/>
  <c r="L378" i="5"/>
  <c r="L382" i="5"/>
  <c r="L386" i="5"/>
  <c r="L390" i="5"/>
  <c r="L394" i="5"/>
  <c r="L398" i="5"/>
  <c r="L402" i="5"/>
  <c r="L406" i="5"/>
  <c r="L410" i="5"/>
  <c r="L414" i="5"/>
  <c r="L418" i="5"/>
  <c r="L422" i="5"/>
  <c r="L426" i="5"/>
  <c r="L430" i="5"/>
  <c r="L434" i="5"/>
  <c r="L438" i="5"/>
  <c r="L442" i="5"/>
  <c r="L446" i="5"/>
  <c r="L450" i="5"/>
  <c r="L454" i="5"/>
  <c r="L458" i="5"/>
  <c r="L462" i="5"/>
  <c r="L466" i="5"/>
  <c r="L470" i="5"/>
  <c r="L474" i="5"/>
  <c r="L478" i="5"/>
  <c r="L482" i="5"/>
  <c r="L486" i="5"/>
  <c r="L490" i="5"/>
  <c r="L494" i="5"/>
  <c r="L498" i="5"/>
  <c r="L502" i="5"/>
  <c r="L506" i="5"/>
  <c r="L510" i="5"/>
  <c r="L514" i="5"/>
  <c r="L518" i="5"/>
  <c r="L522" i="5"/>
  <c r="L526" i="5"/>
  <c r="L530" i="5"/>
  <c r="L534" i="5"/>
  <c r="L538" i="5"/>
  <c r="L542" i="5"/>
  <c r="L546" i="5"/>
  <c r="L550" i="5"/>
  <c r="L554" i="5"/>
  <c r="L558" i="5"/>
  <c r="L562" i="5"/>
  <c r="L566" i="5"/>
  <c r="L10" i="5"/>
  <c r="L26" i="5"/>
  <c r="L42" i="5"/>
  <c r="L58" i="5"/>
  <c r="L74" i="5"/>
  <c r="L90" i="5"/>
  <c r="L106" i="5"/>
  <c r="L122" i="5"/>
  <c r="L138" i="5"/>
  <c r="L154" i="5"/>
  <c r="L170" i="5"/>
  <c r="L186" i="5"/>
  <c r="L202" i="5"/>
  <c r="L218" i="5"/>
  <c r="L234" i="5"/>
  <c r="L247" i="5"/>
  <c r="L255" i="5"/>
  <c r="L263" i="5"/>
  <c r="L271" i="5"/>
  <c r="L279" i="5"/>
  <c r="L287" i="5"/>
  <c r="L295" i="5"/>
  <c r="L303" i="5"/>
  <c r="L311" i="5"/>
  <c r="L319" i="5"/>
  <c r="L327" i="5"/>
  <c r="L333" i="5"/>
  <c r="L338" i="5"/>
  <c r="L343" i="5"/>
  <c r="L347" i="5"/>
  <c r="L351" i="5"/>
  <c r="L355" i="5"/>
  <c r="L359" i="5"/>
  <c r="L363" i="5"/>
  <c r="L367" i="5"/>
  <c r="L371" i="5"/>
  <c r="L375" i="5"/>
  <c r="L379" i="5"/>
  <c r="L383" i="5"/>
  <c r="L387" i="5"/>
  <c r="L391" i="5"/>
  <c r="L395" i="5"/>
  <c r="L399" i="5"/>
  <c r="L403" i="5"/>
  <c r="L407" i="5"/>
  <c r="L411" i="5"/>
  <c r="L415" i="5"/>
  <c r="L419" i="5"/>
  <c r="L423" i="5"/>
  <c r="L427" i="5"/>
  <c r="L431" i="5"/>
  <c r="L435" i="5"/>
  <c r="L439" i="5"/>
  <c r="L443" i="5"/>
  <c r="L447" i="5"/>
  <c r="L451" i="5"/>
  <c r="L455" i="5"/>
  <c r="L459" i="5"/>
  <c r="L463" i="5"/>
  <c r="L467" i="5"/>
  <c r="L471" i="5"/>
  <c r="L475" i="5"/>
  <c r="L479" i="5"/>
  <c r="L483" i="5"/>
  <c r="L487" i="5"/>
  <c r="L491" i="5"/>
  <c r="L495" i="5"/>
  <c r="L499" i="5"/>
  <c r="L503" i="5"/>
  <c r="L507" i="5"/>
  <c r="L511" i="5"/>
  <c r="L515" i="5"/>
  <c r="L519" i="5"/>
  <c r="L523" i="5"/>
  <c r="L527" i="5"/>
  <c r="L531" i="5"/>
  <c r="L535" i="5"/>
  <c r="L539" i="5"/>
  <c r="L543" i="5"/>
  <c r="L547" i="5"/>
  <c r="L551" i="5"/>
  <c r="L555" i="5"/>
  <c r="L559" i="5"/>
  <c r="L563" i="5"/>
  <c r="L567" i="5"/>
  <c r="L571" i="5"/>
  <c r="L575" i="5"/>
  <c r="L579" i="5"/>
  <c r="L583" i="5"/>
  <c r="L587" i="5"/>
  <c r="L591" i="5"/>
  <c r="L595" i="5"/>
  <c r="L599" i="5"/>
  <c r="L603" i="5"/>
  <c r="L607" i="5"/>
  <c r="L14" i="5"/>
  <c r="L30" i="5"/>
  <c r="L46" i="5"/>
  <c r="L62" i="5"/>
  <c r="L78" i="5"/>
  <c r="L94" i="5"/>
  <c r="L110" i="5"/>
  <c r="L126" i="5"/>
  <c r="L142" i="5"/>
  <c r="L158" i="5"/>
  <c r="L174" i="5"/>
  <c r="L190" i="5"/>
  <c r="L206" i="5"/>
  <c r="L222" i="5"/>
  <c r="L238" i="5"/>
  <c r="L250" i="5"/>
  <c r="L258" i="5"/>
  <c r="L266" i="5"/>
  <c r="L274" i="5"/>
  <c r="L282" i="5"/>
  <c r="L290" i="5"/>
  <c r="L298" i="5"/>
  <c r="L306" i="5"/>
  <c r="L314" i="5"/>
  <c r="L322" i="5"/>
  <c r="L329" i="5"/>
  <c r="L334" i="5"/>
  <c r="L339" i="5"/>
  <c r="L344" i="5"/>
  <c r="L348" i="5"/>
  <c r="L352" i="5"/>
  <c r="L356" i="5"/>
  <c r="L360" i="5"/>
  <c r="L364" i="5"/>
  <c r="L368" i="5"/>
  <c r="L372" i="5"/>
  <c r="L376" i="5"/>
  <c r="L380" i="5"/>
  <c r="L384" i="5"/>
  <c r="L388" i="5"/>
  <c r="L392" i="5"/>
  <c r="L396" i="5"/>
  <c r="L400" i="5"/>
  <c r="L404" i="5"/>
  <c r="L408" i="5"/>
  <c r="L412" i="5"/>
  <c r="L416" i="5"/>
  <c r="L420" i="5"/>
  <c r="L424" i="5"/>
  <c r="L428" i="5"/>
  <c r="L432" i="5"/>
  <c r="L436" i="5"/>
  <c r="L440" i="5"/>
  <c r="L444" i="5"/>
  <c r="L448" i="5"/>
  <c r="L452" i="5"/>
  <c r="L456" i="5"/>
  <c r="L460" i="5"/>
  <c r="L464" i="5"/>
  <c r="L468" i="5"/>
  <c r="L472" i="5"/>
  <c r="L476" i="5"/>
  <c r="L480" i="5"/>
  <c r="L484" i="5"/>
  <c r="L488" i="5"/>
  <c r="L492" i="5"/>
  <c r="L496" i="5"/>
  <c r="L500" i="5"/>
  <c r="L504" i="5"/>
  <c r="L508" i="5"/>
  <c r="L512" i="5"/>
  <c r="L516" i="5"/>
  <c r="L520" i="5"/>
  <c r="L524" i="5"/>
  <c r="L528" i="5"/>
  <c r="L532" i="5"/>
  <c r="L536" i="5"/>
  <c r="L540" i="5"/>
  <c r="L544" i="5"/>
  <c r="L548" i="5"/>
  <c r="L552" i="5"/>
  <c r="L556" i="5"/>
  <c r="L560" i="5"/>
  <c r="L564" i="5"/>
  <c r="L568" i="5"/>
  <c r="L18" i="5"/>
  <c r="L82" i="5"/>
  <c r="L146" i="5"/>
  <c r="L210" i="5"/>
  <c r="L259" i="5"/>
  <c r="L291" i="5"/>
  <c r="L323" i="5"/>
  <c r="L345" i="5"/>
  <c r="L361" i="5"/>
  <c r="L377" i="5"/>
  <c r="L393" i="5"/>
  <c r="L409" i="5"/>
  <c r="L425" i="5"/>
  <c r="L441" i="5"/>
  <c r="L457" i="5"/>
  <c r="L473" i="5"/>
  <c r="L489" i="5"/>
  <c r="L505" i="5"/>
  <c r="L521" i="5"/>
  <c r="L537" i="5"/>
  <c r="L553" i="5"/>
  <c r="L569" i="5"/>
  <c r="L574" i="5"/>
  <c r="L580" i="5"/>
  <c r="L585" i="5"/>
  <c r="L590" i="5"/>
  <c r="L596" i="5"/>
  <c r="L601" i="5"/>
  <c r="L606" i="5"/>
  <c r="L611" i="5"/>
  <c r="L615" i="5"/>
  <c r="L619" i="5"/>
  <c r="L623" i="5"/>
  <c r="L627" i="5"/>
  <c r="L631" i="5"/>
  <c r="L635" i="5"/>
  <c r="L639" i="5"/>
  <c r="L643" i="5"/>
  <c r="L647" i="5"/>
  <c r="L651" i="5"/>
  <c r="L655" i="5"/>
  <c r="L659" i="5"/>
  <c r="L663" i="5"/>
  <c r="L667" i="5"/>
  <c r="L671" i="5"/>
  <c r="L675" i="5"/>
  <c r="L679" i="5"/>
  <c r="L683" i="5"/>
  <c r="L687" i="5"/>
  <c r="L691" i="5"/>
  <c r="L695" i="5"/>
  <c r="L699" i="5"/>
  <c r="L703" i="5"/>
  <c r="L707" i="5"/>
  <c r="L711" i="5"/>
  <c r="L715" i="5"/>
  <c r="L719" i="5"/>
  <c r="L723" i="5"/>
  <c r="L727" i="5"/>
  <c r="L731" i="5"/>
  <c r="L735" i="5"/>
  <c r="L739" i="5"/>
  <c r="L743" i="5"/>
  <c r="L747" i="5"/>
  <c r="L751" i="5"/>
  <c r="L755" i="5"/>
  <c r="L759" i="5"/>
  <c r="L763" i="5"/>
  <c r="L767" i="5"/>
  <c r="L771" i="5"/>
  <c r="L775" i="5"/>
  <c r="L779" i="5"/>
  <c r="L783" i="5"/>
  <c r="L130" i="5"/>
  <c r="L373" i="5"/>
  <c r="L421" i="5"/>
  <c r="L469" i="5"/>
  <c r="L533" i="5"/>
  <c r="L573" i="5"/>
  <c r="L584" i="5"/>
  <c r="L600" i="5"/>
  <c r="L614" i="5"/>
  <c r="L626" i="5"/>
  <c r="L642" i="5"/>
  <c r="L654" i="5"/>
  <c r="L34" i="5"/>
  <c r="L98" i="5"/>
  <c r="L162" i="5"/>
  <c r="L226" i="5"/>
  <c r="L267" i="5"/>
  <c r="L299" i="5"/>
  <c r="L330" i="5"/>
  <c r="L349" i="5"/>
  <c r="L365" i="5"/>
  <c r="L381" i="5"/>
  <c r="L397" i="5"/>
  <c r="L413" i="5"/>
  <c r="L429" i="5"/>
  <c r="L445" i="5"/>
  <c r="L461" i="5"/>
  <c r="L477" i="5"/>
  <c r="L493" i="5"/>
  <c r="L509" i="5"/>
  <c r="L525" i="5"/>
  <c r="L541" i="5"/>
  <c r="L557" i="5"/>
  <c r="L570" i="5"/>
  <c r="L576" i="5"/>
  <c r="L581" i="5"/>
  <c r="L586" i="5"/>
  <c r="L592" i="5"/>
  <c r="L597" i="5"/>
  <c r="L602" i="5"/>
  <c r="L608" i="5"/>
  <c r="L612" i="5"/>
  <c r="L616" i="5"/>
  <c r="L620" i="5"/>
  <c r="L624" i="5"/>
  <c r="L628" i="5"/>
  <c r="L632" i="5"/>
  <c r="L636" i="5"/>
  <c r="L640" i="5"/>
  <c r="L644" i="5"/>
  <c r="L648" i="5"/>
  <c r="L652" i="5"/>
  <c r="L656" i="5"/>
  <c r="L660" i="5"/>
  <c r="L664" i="5"/>
  <c r="L668" i="5"/>
  <c r="L672" i="5"/>
  <c r="L676" i="5"/>
  <c r="L680" i="5"/>
  <c r="L684" i="5"/>
  <c r="L688" i="5"/>
  <c r="L692" i="5"/>
  <c r="L696" i="5"/>
  <c r="L700" i="5"/>
  <c r="L704" i="5"/>
  <c r="L708" i="5"/>
  <c r="L712" i="5"/>
  <c r="L716" i="5"/>
  <c r="L720" i="5"/>
  <c r="L724" i="5"/>
  <c r="L728" i="5"/>
  <c r="L732" i="5"/>
  <c r="L736" i="5"/>
  <c r="L740" i="5"/>
  <c r="L744" i="5"/>
  <c r="L748" i="5"/>
  <c r="L752" i="5"/>
  <c r="L756" i="5"/>
  <c r="L760" i="5"/>
  <c r="L764" i="5"/>
  <c r="L768" i="5"/>
  <c r="L772" i="5"/>
  <c r="L776" i="5"/>
  <c r="L780" i="5"/>
  <c r="L784" i="5"/>
  <c r="L773" i="5"/>
  <c r="L781" i="5"/>
  <c r="L66" i="5"/>
  <c r="L251" i="5"/>
  <c r="L283" i="5"/>
  <c r="L341" i="5"/>
  <c r="L389" i="5"/>
  <c r="L437" i="5"/>
  <c r="L485" i="5"/>
  <c r="L517" i="5"/>
  <c r="L549" i="5"/>
  <c r="L578" i="5"/>
  <c r="L594" i="5"/>
  <c r="L610" i="5"/>
  <c r="L618" i="5"/>
  <c r="L630" i="5"/>
  <c r="L638" i="5"/>
  <c r="L650" i="5"/>
  <c r="L662" i="5"/>
  <c r="L50" i="5"/>
  <c r="L114" i="5"/>
  <c r="L178" i="5"/>
  <c r="L242" i="5"/>
  <c r="L275" i="5"/>
  <c r="L307" i="5"/>
  <c r="L335" i="5"/>
  <c r="L353" i="5"/>
  <c r="L369" i="5"/>
  <c r="L385" i="5"/>
  <c r="L401" i="5"/>
  <c r="L417" i="5"/>
  <c r="L433" i="5"/>
  <c r="L449" i="5"/>
  <c r="L465" i="5"/>
  <c r="L481" i="5"/>
  <c r="L497" i="5"/>
  <c r="L513" i="5"/>
  <c r="L529" i="5"/>
  <c r="L545" i="5"/>
  <c r="L561" i="5"/>
  <c r="L572" i="5"/>
  <c r="L577" i="5"/>
  <c r="L582" i="5"/>
  <c r="L588" i="5"/>
  <c r="L593" i="5"/>
  <c r="L598" i="5"/>
  <c r="L604" i="5"/>
  <c r="L609" i="5"/>
  <c r="L613" i="5"/>
  <c r="L617" i="5"/>
  <c r="L621" i="5"/>
  <c r="L625" i="5"/>
  <c r="L629" i="5"/>
  <c r="L633" i="5"/>
  <c r="L637" i="5"/>
  <c r="L641" i="5"/>
  <c r="L645" i="5"/>
  <c r="L649" i="5"/>
  <c r="L653" i="5"/>
  <c r="L657" i="5"/>
  <c r="L661" i="5"/>
  <c r="L665" i="5"/>
  <c r="L669" i="5"/>
  <c r="L673" i="5"/>
  <c r="L677" i="5"/>
  <c r="L681" i="5"/>
  <c r="L685" i="5"/>
  <c r="L689" i="5"/>
  <c r="L693" i="5"/>
  <c r="L697" i="5"/>
  <c r="L701" i="5"/>
  <c r="L705" i="5"/>
  <c r="L709" i="5"/>
  <c r="L713" i="5"/>
  <c r="L717" i="5"/>
  <c r="L721" i="5"/>
  <c r="L725" i="5"/>
  <c r="L729" i="5"/>
  <c r="L733" i="5"/>
  <c r="L737" i="5"/>
  <c r="L741" i="5"/>
  <c r="L745" i="5"/>
  <c r="L749" i="5"/>
  <c r="L753" i="5"/>
  <c r="L757" i="5"/>
  <c r="L761" i="5"/>
  <c r="L765" i="5"/>
  <c r="L769" i="5"/>
  <c r="L777" i="5"/>
  <c r="L2" i="5"/>
  <c r="L194" i="5"/>
  <c r="L315" i="5"/>
  <c r="L357" i="5"/>
  <c r="L405" i="5"/>
  <c r="L453" i="5"/>
  <c r="L501" i="5"/>
  <c r="L565" i="5"/>
  <c r="L589" i="5"/>
  <c r="L605" i="5"/>
  <c r="L622" i="5"/>
  <c r="L634" i="5"/>
  <c r="L646" i="5"/>
  <c r="L658" i="5"/>
  <c r="L666" i="5"/>
  <c r="L670" i="5"/>
  <c r="L686" i="5"/>
  <c r="L702" i="5"/>
  <c r="L718" i="5"/>
  <c r="L734" i="5"/>
  <c r="L750" i="5"/>
  <c r="L766" i="5"/>
  <c r="L782" i="5"/>
  <c r="L714" i="5"/>
  <c r="L778" i="5"/>
  <c r="L674" i="5"/>
  <c r="L690" i="5"/>
  <c r="L706" i="5"/>
  <c r="L722" i="5"/>
  <c r="L738" i="5"/>
  <c r="L754" i="5"/>
  <c r="L770" i="5"/>
  <c r="L682" i="5"/>
  <c r="L730" i="5"/>
  <c r="L762" i="5"/>
  <c r="L678" i="5"/>
  <c r="L694" i="5"/>
  <c r="L710" i="5"/>
  <c r="L726" i="5"/>
  <c r="L742" i="5"/>
  <c r="L758" i="5"/>
  <c r="L774" i="5"/>
  <c r="L698" i="5"/>
  <c r="L746" i="5"/>
  <c r="H67" i="4"/>
  <c r="H52" i="4"/>
  <c r="H90" i="4"/>
  <c r="H80" i="4"/>
  <c r="H66" i="4"/>
  <c r="H61" i="4"/>
  <c r="H93" i="4"/>
  <c r="H79" i="4"/>
  <c r="H75" i="4"/>
  <c r="H70" i="4"/>
  <c r="H46" i="4"/>
  <c r="H29" i="4"/>
  <c r="H25" i="4"/>
  <c r="H20" i="4"/>
  <c r="H96" i="4"/>
  <c r="H68" i="4"/>
  <c r="H58" i="4"/>
  <c r="H50" i="4"/>
  <c r="H40" i="4"/>
  <c r="H36" i="4"/>
  <c r="H32" i="4"/>
  <c r="H28" i="4"/>
  <c r="H24" i="4"/>
  <c r="H14" i="4"/>
  <c r="H9" i="4"/>
  <c r="H42" i="4"/>
  <c r="H38" i="4"/>
  <c r="H17" i="4"/>
  <c r="H6" i="4"/>
  <c r="H85" i="4"/>
  <c r="H81" i="4"/>
  <c r="H45" i="4"/>
  <c r="H21" i="4"/>
  <c r="H95" i="4"/>
  <c r="H71" i="4"/>
  <c r="H63" i="4"/>
  <c r="H59" i="4"/>
  <c r="H47" i="4"/>
</calcChain>
</file>

<file path=xl/connections.xml><?xml version="1.0" encoding="utf-8"?>
<connections xmlns="http://schemas.openxmlformats.org/spreadsheetml/2006/main">
  <connection id="1" name="SqlServer 192.168.253.24 SUPR 5" type="100" refreshedVersion="5" minRefreshableVersion="5">
    <extLst>
      <ext xmlns:x15="http://schemas.microsoft.com/office/spreadsheetml/2010/11/main" uri="{DE250136-89BD-433C-8126-D09CA5730AF9}">
        <x15:connection id="4b176d32-9be6-4103-9899-6216fb7cb320">
          <x15:oledbPr connection="Provider=SQLNCLI11;Data Source=192.168.253.24;Initial Catalog=SUPR;User ID=EKonareva_VDR;Persist Security Info=false">
            <x15:dbCommand text="exec SUPR.dbo.RPT_AdvSpotReportProc  NULL,NULL,NULL,N'39,5,4,32,33,22,16','2017-11-01 00:00:00','2017-11-30 00:00:00',NULL"/>
          </x15:oledbPr>
        </x15:connection>
      </ext>
    </extLst>
  </connection>
  <connection id="2" keepAlive="1" name="ThisWorkbookDataModel" description="Модель даних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Звіт по спотам].[shouse_name].[All]}"/>
    <s v="{[Звіт по спотам].[shouse_name].&amp;[HIGHLINE MEDIA]}"/>
    <s v="{[Звіт по спотам].[clip_name].[All]}"/>
    <s v="{[Звіт по спотам].[targetgroup_name].[All]}"/>
    <s v="{[Звіт по спотам].[advblocktype_name].&amp;[Спонсорство в програмі],[Звіт по спотам].[advblocktype_name].&amp;[Анонс]}"/>
    <s v="{[Звіт по спотам].[clipSubType_name].[All]}"/>
    <s v="{[Звіт по спотам].[ClipMediaType_name].[All]}"/>
    <s v="{[Звіт по спотам].[advspotstatus_name].&amp;[Розміщено]}"/>
    <s v="{[Звіт по спотам].[cliptype_name].&amp;[Анонс],[Звіт по спотам].[cliptype_name].&amp;[Плашка],[Звіт по спотам].[cliptype_name].&amp;[Логотип],[Звіт по спотам].[cliptype_name].&amp;[Спонсорська заставка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<sst xmlns="http://schemas.openxmlformats.org/spreadsheetml/2006/main" count="7918" uniqueCount="305">
  <si>
    <t>Типология</t>
  </si>
  <si>
    <t>Вид проявления</t>
  </si>
  <si>
    <t>Детализация</t>
  </si>
  <si>
    <t>Позиция</t>
  </si>
  <si>
    <t>Примечания</t>
  </si>
  <si>
    <t>Программа</t>
  </si>
  <si>
    <t>Брендинг</t>
  </si>
  <si>
    <t>3-D объект (эмотикон, баг)</t>
  </si>
  <si>
    <t>внутри программы</t>
  </si>
  <si>
    <t>Создается под определенный проект</t>
  </si>
  <si>
    <t>Динамическая заставка при смене кадра</t>
  </si>
  <si>
    <t>Брендированные элементы (интерьер, декорации)</t>
  </si>
  <si>
    <t>Графический полноэкранный элемент (плазма в студии)</t>
  </si>
  <si>
    <t>Использование реквизита (продукта)</t>
  </si>
  <si>
    <t>Использование продукции во время проекта</t>
  </si>
  <si>
    <t>Логотип</t>
  </si>
  <si>
    <t>Графический логотип внизу экрана</t>
  </si>
  <si>
    <t>Плашка</t>
  </si>
  <si>
    <t>Графическая плашка внизу экрана</t>
  </si>
  <si>
    <t>Рамка</t>
  </si>
  <si>
    <t xml:space="preserve">Графический элемент/ лого </t>
  </si>
  <si>
    <t>Под проект БОКС. По весу эквивалентен заставке</t>
  </si>
  <si>
    <t>Спонсорская заставка</t>
  </si>
  <si>
    <t>Динамическая заставка Спонсора</t>
  </si>
  <si>
    <t>перед р/б</t>
  </si>
  <si>
    <t>внутри р/б</t>
  </si>
  <si>
    <t>после р/б</t>
  </si>
  <si>
    <r>
      <t xml:space="preserve">позиция </t>
    </r>
    <r>
      <rPr>
        <b/>
        <i/>
        <sz val="9"/>
        <color theme="4" tint="-0.249977111117893"/>
        <rFont val="Arial"/>
        <family val="2"/>
        <charset val="204"/>
      </rPr>
      <t>"не перемикайся"</t>
    </r>
    <r>
      <rPr>
        <sz val="9"/>
        <color theme="4" tint="-0.249977111117893"/>
        <rFont val="Arial"/>
        <family val="2"/>
        <charset val="204"/>
      </rPr>
      <t xml:space="preserve">. Ограничения по количеству в час и по хронометражу. </t>
    </r>
  </si>
  <si>
    <t>в анонсе</t>
  </si>
  <si>
    <t>привязан до или после анонса</t>
  </si>
  <si>
    <t>Спонсорский реквизит</t>
  </si>
  <si>
    <t>Продукция спонсора в кадре</t>
  </si>
  <si>
    <t>Спонсорское объявление</t>
  </si>
  <si>
    <t>Устное упоминание ведущим (исключительно наименование ТМ)</t>
  </si>
  <si>
    <t>проявление внутри программы, проекта, который снимает канал</t>
  </si>
  <si>
    <t>Анонс</t>
  </si>
  <si>
    <t xml:space="preserve">Брендинг </t>
  </si>
  <si>
    <t xml:space="preserve">3-D объект (эмотикон, баг) </t>
  </si>
  <si>
    <t>внутри анонса</t>
  </si>
  <si>
    <t xml:space="preserve">Логотип </t>
  </si>
  <si>
    <t xml:space="preserve">Графический логотип внизу экрана </t>
  </si>
  <si>
    <t xml:space="preserve">Плашка </t>
  </si>
  <si>
    <t xml:space="preserve">Графическая плашка внизу экрана </t>
  </si>
  <si>
    <t>Преміум з фіксацією</t>
  </si>
  <si>
    <t>Не вичерпує квоту</t>
  </si>
  <si>
    <t>Тип проявлення</t>
  </si>
  <si>
    <t>Логотип/плашка в програмі</t>
  </si>
  <si>
    <t>slInstance_id</t>
  </si>
  <si>
    <t>Рекламодавець</t>
  </si>
  <si>
    <t>Агенція</t>
  </si>
  <si>
    <t>Розміщено</t>
  </si>
  <si>
    <t>Типологія рекламного проявлення (спонсорство)</t>
  </si>
  <si>
    <t>Тип рекламного ролика</t>
  </si>
  <si>
    <t>Деталізація рекламного проявлення (спонсорство)</t>
  </si>
  <si>
    <t>Позиція рекламного проявлення (спонсорство)</t>
  </si>
  <si>
    <t>Довжина ролика</t>
  </si>
  <si>
    <t>Кількість</t>
  </si>
  <si>
    <t>Шаблон</t>
  </si>
  <si>
    <t>Эльдорадо</t>
  </si>
  <si>
    <t>HIGHLINE MEDIA (Спонсорство)</t>
  </si>
  <si>
    <t>В розміщенні</t>
  </si>
  <si>
    <t>Спонсорська заставка</t>
  </si>
  <si>
    <t>A1</t>
  </si>
  <si>
    <t>A2</t>
  </si>
  <si>
    <t>Динамическая плашка спонсора</t>
  </si>
  <si>
    <t>A3</t>
  </si>
  <si>
    <t>PR-сюжет</t>
  </si>
  <si>
    <t>Сюжет</t>
  </si>
  <si>
    <t>A4</t>
  </si>
  <si>
    <t>Брендінг</t>
  </si>
  <si>
    <t>после программы</t>
  </si>
  <si>
    <t>A5</t>
  </si>
  <si>
    <t>A6</t>
  </si>
  <si>
    <t>A7</t>
  </si>
  <si>
    <t>Спонсорський реквізит</t>
  </si>
  <si>
    <t>A8</t>
  </si>
  <si>
    <t>Заставка после анонса</t>
  </si>
  <si>
    <t>после анонса</t>
  </si>
  <si>
    <t>Кревель Мойзельбах</t>
  </si>
  <si>
    <t>Динамическая заставка Спонсора ("не перемикайся")</t>
  </si>
  <si>
    <t>Рекламний ролик</t>
  </si>
  <si>
    <t>Брендированный реквизит/Использование продукции</t>
  </si>
  <si>
    <t>Evyap</t>
  </si>
  <si>
    <t>Знято з розміщення</t>
  </si>
  <si>
    <t xml:space="preserve">Динамический ролик Спонсора </t>
  </si>
  <si>
    <t>до р/б</t>
  </si>
  <si>
    <t>Продукт в кадре</t>
  </si>
  <si>
    <t>Використання реквізита</t>
  </si>
  <si>
    <t>использование продукции</t>
  </si>
  <si>
    <t>Брендированный реквизит</t>
  </si>
  <si>
    <t>Спонсорське оголошення</t>
  </si>
  <si>
    <t>Устное упоминание ведущим</t>
  </si>
  <si>
    <t>до анонса</t>
  </si>
  <si>
    <t>Логотип внизу экрана</t>
  </si>
  <si>
    <t>Nestle</t>
  </si>
  <si>
    <t>Плашка внизу экрана</t>
  </si>
  <si>
    <t>Интеграция в графику проекта</t>
  </si>
  <si>
    <t xml:space="preserve">Использование продукции </t>
  </si>
  <si>
    <t>Устное упоминание ведущего за кадром (исключительно наименование ТМ)</t>
  </si>
  <si>
    <t>A9</t>
  </si>
  <si>
    <t>ІСТЕРН БЕВЕРІДЖ ТРЕЙДІНГ, ТОВ</t>
  </si>
  <si>
    <t>Интер-Реклама</t>
  </si>
  <si>
    <t>Графическая плашка</t>
  </si>
  <si>
    <t>Графический полноэкранный элемент</t>
  </si>
  <si>
    <t>Брэндироваанные элементы в интерьере</t>
  </si>
  <si>
    <t>Графический элемент/ лого</t>
  </si>
  <si>
    <t>Конти</t>
  </si>
  <si>
    <t>Борщаговский ХФЗ</t>
  </si>
  <si>
    <t>До розміщення</t>
  </si>
  <si>
    <t>Хортица</t>
  </si>
  <si>
    <t>Доброго ранку</t>
  </si>
  <si>
    <t>Не для розміщення</t>
  </si>
  <si>
    <t>Фокстрот торговая сеть</t>
  </si>
  <si>
    <t>Продукция в кадре/Использование продукции</t>
  </si>
  <si>
    <t>Баядера (  алкоголь )</t>
  </si>
  <si>
    <t>Брендированные плашки с именами участников</t>
  </si>
  <si>
    <t>Брендированный реквизит/Продукция Спонсора в кадре</t>
  </si>
  <si>
    <t>Динамическая заставка при смене кадра (шторка)</t>
  </si>
  <si>
    <t>A10</t>
  </si>
  <si>
    <t>Rozetka.ua</t>
  </si>
  <si>
    <t>Henkel Group - Henkel</t>
  </si>
  <si>
    <t>Профайл</t>
  </si>
  <si>
    <t>Брендированный реквизит/Графический брендинг</t>
  </si>
  <si>
    <t xml:space="preserve">Реквизит Спонсора/Использование продукции </t>
  </si>
  <si>
    <t>Юнифарм</t>
  </si>
  <si>
    <t>Ролик спонсора</t>
  </si>
  <si>
    <t>Межпрограммка</t>
  </si>
  <si>
    <t>после</t>
  </si>
  <si>
    <t>3-D объект</t>
  </si>
  <si>
    <t>Брендированные элементы (прихватки, полотенца, посуда, другое)</t>
  </si>
  <si>
    <t>Использование продукции в процессе приготовления</t>
  </si>
  <si>
    <t>Орими</t>
  </si>
  <si>
    <t>Продукция спонсора в кадре/брендинг/Использование продукции/употребление</t>
  </si>
  <si>
    <t>Реквизит Спонсора/Использование продукции</t>
  </si>
  <si>
    <t>Продукция спонсора в кадре/Использование продукции в кадре</t>
  </si>
  <si>
    <t>Использование продукции</t>
  </si>
  <si>
    <t>Брендинрованный реквизит</t>
  </si>
  <si>
    <t>перед программой</t>
  </si>
  <si>
    <t>Брендированная плашка с именами участников</t>
  </si>
  <si>
    <t>Брендированная плашка в проекте</t>
  </si>
  <si>
    <t>Логотип спонсора на плазме в студии</t>
  </si>
  <si>
    <t>Употребление продукции спонсора в кадре</t>
  </si>
  <si>
    <t>NULL</t>
  </si>
  <si>
    <t>Устное упоминание</t>
  </si>
  <si>
    <t>IDS</t>
  </si>
  <si>
    <t>Логотип в углу экрана</t>
  </si>
  <si>
    <t>Двері Білоросії</t>
  </si>
  <si>
    <t>Брендированные элементы (одежда, декорации)</t>
  </si>
  <si>
    <t xml:space="preserve">KIDDISVIT </t>
  </si>
  <si>
    <t>Эпизод от спонсора (вебизод)</t>
  </si>
  <si>
    <t>Хорольський комбінат дитячих продуктів</t>
  </si>
  <si>
    <t>Динамическая плашка Спонсора</t>
  </si>
  <si>
    <t>Брендированный реквизит спонсора</t>
  </si>
  <si>
    <t>Употребление продукта в кадре</t>
  </si>
  <si>
    <t>Исключительно озвучивание ТМ</t>
  </si>
  <si>
    <t>ДОБРОДІЯ ФУДЗ</t>
  </si>
  <si>
    <t>Alpen Pharma</t>
  </si>
  <si>
    <t>Рекламный ролик Спонсора</t>
  </si>
  <si>
    <t>Трейд Актив,ТОВ</t>
  </si>
  <si>
    <t>Бель Шостка Україна ПАТ</t>
  </si>
  <si>
    <t>Экотехника</t>
  </si>
  <si>
    <t>Hasbro (детские игрушки)</t>
  </si>
  <si>
    <t>Реквизит в программе</t>
  </si>
  <si>
    <t>Интер,телеканал</t>
  </si>
  <si>
    <t>ЗИП</t>
  </si>
  <si>
    <t>Фаворит Спорт</t>
  </si>
  <si>
    <t>Динамическая заставка Спонсора во время боя</t>
  </si>
  <si>
    <t>Ретро FM</t>
  </si>
  <si>
    <t>Байер, ООО</t>
  </si>
  <si>
    <t>Динамическая заставка Спонсора "Не перемикайся"</t>
  </si>
  <si>
    <t xml:space="preserve">Динамическая заставка Спонсора </t>
  </si>
  <si>
    <t xml:space="preserve">Употребление продукции </t>
  </si>
  <si>
    <t xml:space="preserve">Устное упоминание ведущего за кадром </t>
  </si>
  <si>
    <t>Алан</t>
  </si>
  <si>
    <t>Графическое изображение внизу экрана</t>
  </si>
  <si>
    <t>Устное упоминание ведущим (наименование ТМ/категорийный комментарий)</t>
  </si>
  <si>
    <t>Фаворит</t>
  </si>
  <si>
    <t>Stihl</t>
  </si>
  <si>
    <t>Рута,ПАТ «ВГП»</t>
  </si>
  <si>
    <t>КИА</t>
  </si>
  <si>
    <t>Такеда Україна</t>
  </si>
  <si>
    <t>Динамическая Плашка внизу экрана</t>
  </si>
  <si>
    <t>Husqvarna</t>
  </si>
  <si>
    <t>Динамический логотип в углу экрана</t>
  </si>
  <si>
    <t>Устное упоминание во время использования продукции</t>
  </si>
  <si>
    <t>Исключительно наименование ТМ</t>
  </si>
  <si>
    <t>Динамический логотип на плазме в студии</t>
  </si>
  <si>
    <t>Устное упоминание Спонсора</t>
  </si>
  <si>
    <t>Продукция Спонсора в кадре</t>
  </si>
  <si>
    <t>Хуторок ТМ</t>
  </si>
  <si>
    <t>Bosch-Siemens Hausgerate</t>
  </si>
  <si>
    <t>Использование реквизита с упоминанием ТМ</t>
  </si>
  <si>
    <t>Реквизит в анонсе</t>
  </si>
  <si>
    <t>Le Boutique,интернет-магазин</t>
  </si>
  <si>
    <t>динамическая плашка Спонсора</t>
  </si>
  <si>
    <t>Bigmir.net</t>
  </si>
  <si>
    <t>JOIN UP</t>
  </si>
  <si>
    <t>Food Empire Holdings Limited</t>
  </si>
  <si>
    <t>Семейная Клиника АМЕДА</t>
  </si>
  <si>
    <t>Pharm UNION</t>
  </si>
  <si>
    <t>Динамический лого Спонсора на плазме</t>
  </si>
  <si>
    <t>БРСМ-Нафта Компанія</t>
  </si>
  <si>
    <t>Продукт Спонсора в кадре (АЗС)</t>
  </si>
  <si>
    <t>Hewlett-Packard Ukraine</t>
  </si>
  <si>
    <t>Рекламный ролик</t>
  </si>
  <si>
    <t>Динамическая заставка</t>
  </si>
  <si>
    <t>Использование продукции в кадре</t>
  </si>
  <si>
    <t>КТ Украина</t>
  </si>
  <si>
    <t>Pari Match</t>
  </si>
  <si>
    <t>Travel Professional Group</t>
  </si>
  <si>
    <t>Аквафрост</t>
  </si>
  <si>
    <t>Графическая Плашка внизу экрана</t>
  </si>
  <si>
    <t>Устное упоминание партнера</t>
  </si>
  <si>
    <t>Загальний підсумок</t>
  </si>
  <si>
    <t>(пусто)</t>
  </si>
  <si>
    <t>Підсумок</t>
  </si>
  <si>
    <t>advblocktype_name</t>
  </si>
  <si>
    <t>cliptype_name</t>
  </si>
  <si>
    <t>fixedpos_id</t>
  </si>
  <si>
    <t>Спонсорство в програмі</t>
  </si>
  <si>
    <t>Середнє значення clip_duration</t>
  </si>
  <si>
    <t>Типи проявлень</t>
  </si>
  <si>
    <t>Можливі комбінації для розміщення</t>
  </si>
  <si>
    <t>Логотип/плашка в тизер</t>
  </si>
  <si>
    <t>Логотип/плашка в повноцінному анонсі</t>
  </si>
  <si>
    <t>спонсорська</t>
  </si>
  <si>
    <t>каналу</t>
  </si>
  <si>
    <t>Тип квоти</t>
  </si>
  <si>
    <t>advertiser_name</t>
  </si>
  <si>
    <t>EuroCar</t>
  </si>
  <si>
    <t>InBev</t>
  </si>
  <si>
    <t>Nissan</t>
  </si>
  <si>
    <t>UNTK</t>
  </si>
  <si>
    <t>Алеф-Виналь винодельческая компания</t>
  </si>
  <si>
    <t>Карлсберг Україна, ПАТ</t>
  </si>
  <si>
    <t>Лекхим</t>
  </si>
  <si>
    <t>Оболонь</t>
  </si>
  <si>
    <t>Олимп-консалт</t>
  </si>
  <si>
    <t>Таврія, ТМ</t>
  </si>
  <si>
    <t>Фармстарт</t>
  </si>
  <si>
    <t>agency_name</t>
  </si>
  <si>
    <t>АММ</t>
  </si>
  <si>
    <t>Optimum Media</t>
  </si>
  <si>
    <t>AITI</t>
  </si>
  <si>
    <t>Media Systems</t>
  </si>
  <si>
    <t>Universal McCann</t>
  </si>
  <si>
    <t>Media Direction</t>
  </si>
  <si>
    <t>All</t>
  </si>
  <si>
    <t>К1</t>
  </si>
  <si>
    <t>К2</t>
  </si>
  <si>
    <t>МЕГА</t>
  </si>
  <si>
    <t>НТН</t>
  </si>
  <si>
    <t>shouse_name</t>
  </si>
  <si>
    <t>всі інші</t>
  </si>
  <si>
    <r>
      <t xml:space="preserve">fixedpos_id  - </t>
    </r>
    <r>
      <rPr>
        <sz val="11"/>
        <color theme="1"/>
        <rFont val="Calibri"/>
        <family val="2"/>
        <charset val="204"/>
        <scheme val="minor"/>
      </rPr>
      <t>якщо 1 або 2 - це</t>
    </r>
    <r>
      <rPr>
        <b/>
        <sz val="11"/>
        <color theme="1"/>
        <rFont val="Calibri"/>
        <family val="2"/>
        <charset val="204"/>
        <scheme val="minor"/>
      </rPr>
      <t xml:space="preserve"> </t>
    </r>
    <r>
      <rPr>
        <sz val="11"/>
        <color theme="1"/>
        <rFont val="Calibri"/>
        <family val="2"/>
        <charset val="204"/>
        <scheme val="minor"/>
      </rPr>
      <t>перший до/після; всі інші - не впритул, або без фіксації</t>
    </r>
  </si>
  <si>
    <t>???</t>
  </si>
  <si>
    <t>Мікророзрив</t>
  </si>
  <si>
    <t>Не вичерпує квоту спонсорства</t>
  </si>
  <si>
    <t>Тип проявлень</t>
  </si>
  <si>
    <t>Сума з Кількість</t>
  </si>
  <si>
    <t>Анонсирование проекта</t>
  </si>
  <si>
    <t>канал</t>
  </si>
  <si>
    <t>колличество недель</t>
  </si>
  <si>
    <t>количество выходов в неделю</t>
  </si>
  <si>
    <t>Хронометраж проявления, сек.</t>
  </si>
  <si>
    <t>Количество выходов за весь период</t>
  </si>
  <si>
    <t>Общий хронометраж</t>
  </si>
  <si>
    <t xml:space="preserve"> Большой Бокс. Ломаченко (ОБОЛОНЬ)</t>
  </si>
  <si>
    <t>ИНТЕР</t>
  </si>
  <si>
    <t>Энтер-Фильм</t>
  </si>
  <si>
    <t>Zoom</t>
  </si>
  <si>
    <t>Большой Бокс. Турнир (ОБОЛОНЬ)</t>
  </si>
  <si>
    <t>FREEDOM (ИБТ)</t>
  </si>
  <si>
    <t xml:space="preserve">Интер </t>
  </si>
  <si>
    <t>WWFC (Nemiroff)</t>
  </si>
  <si>
    <t>Плашка/логотип</t>
  </si>
  <si>
    <t>Плашка/логотип внизу экрана</t>
  </si>
  <si>
    <t>Новый Год. ПАКЕТ НЕ УТВЕРЖДЕН</t>
  </si>
  <si>
    <t>Кількість з Деталізація рекламного проявлення (спонсорство)</t>
  </si>
  <si>
    <t>Спонсорська заставка без фіксації</t>
  </si>
  <si>
    <t>Логотип / Плашка</t>
  </si>
  <si>
    <t>1 або 2</t>
  </si>
  <si>
    <t>Всі інші</t>
  </si>
  <si>
    <t>Логотип/плашка в спонсорському анонсі</t>
  </si>
  <si>
    <t>Міжпрограмка</t>
  </si>
  <si>
    <t>Типологія</t>
  </si>
  <si>
    <t>Тип ролика</t>
  </si>
  <si>
    <t>Фіксація</t>
  </si>
  <si>
    <t>Спонсорська заставка без фіксації в анонсі проекту</t>
  </si>
  <si>
    <t>Спонсорська заставка без фіксації в анонсі</t>
  </si>
  <si>
    <t>Преміум з фіксацією в анонсі проекту</t>
  </si>
  <si>
    <t>Логотип/плашка в спонсорському анонсі проекту</t>
  </si>
  <si>
    <t>Логотип/плашка в повноцінному анонсі проекту</t>
  </si>
  <si>
    <t>HIGHLINE MEDIA</t>
  </si>
  <si>
    <t>channel_name</t>
  </si>
  <si>
    <t>ZOOM</t>
  </si>
  <si>
    <t>Ентер-фільм</t>
  </si>
  <si>
    <t>Інтер</t>
  </si>
  <si>
    <t>Сума для clip_duration</t>
  </si>
  <si>
    <t>clip_name</t>
  </si>
  <si>
    <t>targetgroup_name</t>
  </si>
  <si>
    <t>(кілька елементів)</t>
  </si>
  <si>
    <t>advspotstatus_name</t>
  </si>
  <si>
    <t>clipSubType_name</t>
  </si>
  <si>
    <t>ClipMediaType_name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</si>
</sst>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3" formatCode="_-* #,##0.00_₴_-;\-* #,##0.00_₴_-;_-* &quot;-&quot;??_₴_-;_-@_-"/>
    <numFmt numFmtId="164" formatCode="_-* #,##0_₴_-;\-* #,##0_₴_-;_-* &quot;-&quot;??_₴_-;_-@_-"/>
  </numFmts>
  <fonts count="23" x14ac:knownFonts="1">
    <font>
      <sz val="11"/>
      <color theme="1"/>
      <name val="Calibri"/>
      <family val="2"/>
      <charset val="204"/>
      <scheme val="minor"/>
    </font>
    <font>
      <b/>
      <sz val="9"/>
      <color rgb="FFFFFFFF"/>
      <name val="Arial"/>
      <family val="2"/>
      <charset val="204"/>
    </font>
    <font>
      <sz val="9"/>
      <color theme="4" tint="-0.249977111117893"/>
      <name val="Arial"/>
      <family val="2"/>
      <charset val="204"/>
    </font>
    <font>
      <b/>
      <sz val="9"/>
      <color theme="4" tint="-0.249977111117893"/>
      <name val="Arial"/>
      <family val="2"/>
      <charset val="204"/>
    </font>
    <font>
      <b/>
      <i/>
      <sz val="9"/>
      <color theme="4" tint="-0.249977111117893"/>
      <name val="Arial"/>
      <family val="2"/>
      <charset val="204"/>
    </font>
    <font>
      <b/>
      <sz val="9"/>
      <name val="Arial"/>
      <family val="2"/>
      <charset val="204"/>
    </font>
    <font>
      <b/>
      <sz val="11"/>
      <color theme="1"/>
      <name val="Calibri"/>
      <family val="2"/>
      <charset val="204"/>
      <scheme val="minor"/>
    </font>
    <font>
      <sz val="9"/>
      <name val="Arial"/>
      <family val="2"/>
      <charset val="204"/>
    </font>
    <font>
      <b/>
      <sz val="11"/>
      <color theme="0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name val="Calibri"/>
      <family val="2"/>
      <charset val="204"/>
      <scheme val="minor"/>
    </font>
    <font>
      <b/>
      <sz val="1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b/>
      <sz val="11"/>
      <color theme="0"/>
      <name val="Arial"/>
      <family val="2"/>
      <charset val="204"/>
    </font>
    <font>
      <sz val="8"/>
      <color rgb="FFFFFFFF"/>
      <name val="Arial"/>
      <family val="2"/>
      <charset val="204"/>
    </font>
    <font>
      <sz val="9"/>
      <color rgb="FF366092"/>
      <name val="Arial"/>
      <family val="2"/>
      <charset val="204"/>
    </font>
    <font>
      <sz val="9"/>
      <color rgb="FF002060"/>
      <name val="Arial"/>
      <family val="2"/>
      <charset val="204"/>
    </font>
    <font>
      <b/>
      <sz val="8"/>
      <name val="Arial"/>
      <family val="2"/>
      <charset val="204"/>
    </font>
    <font>
      <b/>
      <sz val="11"/>
      <color theme="1"/>
      <name val="Calibri"/>
      <family val="2"/>
      <charset val="204"/>
    </font>
    <font>
      <b/>
      <sz val="11"/>
      <color rgb="FF000000"/>
      <name val="Calibri"/>
      <family val="2"/>
      <charset val="204"/>
    </font>
    <font>
      <b/>
      <sz val="10"/>
      <color rgb="FF444444"/>
      <name val="Segoe UI"/>
      <family val="2"/>
      <charset val="204"/>
    </font>
    <font>
      <sz val="11"/>
      <color rgb="FF000000"/>
      <name val="Calibri"/>
      <family val="2"/>
      <charset val="204"/>
    </font>
    <font>
      <sz val="11"/>
      <color theme="1"/>
      <name val="Calibri"/>
      <family val="2"/>
      <charset val="204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005696"/>
        <bgColor rgb="FF000000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3"/>
        <bgColor rgb="FF000000"/>
      </patternFill>
    </fill>
    <fill>
      <patternFill patternType="solid">
        <fgColor theme="4" tint="0.79998168889431442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theme="9" tint="0.39997558519241921"/>
        <bgColor rgb="FF000000"/>
      </patternFill>
    </fill>
    <fill>
      <patternFill patternType="solid">
        <fgColor rgb="FFDDEBF7"/>
        <bgColor indexed="64"/>
      </patternFill>
    </fill>
    <fill>
      <patternFill patternType="solid">
        <fgColor rgb="FFA9D08E"/>
        <bgColor indexed="64"/>
      </patternFill>
    </fill>
  </fills>
  <borders count="15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 style="thin">
        <color rgb="FFFFFFFF"/>
      </left>
      <right/>
      <top style="thin">
        <color theme="0"/>
      </top>
      <bottom style="thin">
        <color rgb="FFFFFFFF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rgb="FFFFFFFF"/>
      </left>
      <right/>
      <top style="thin">
        <color theme="0"/>
      </top>
      <bottom style="thin">
        <color theme="0"/>
      </bottom>
      <diagonal/>
    </border>
  </borders>
  <cellStyleXfs count="4">
    <xf numFmtId="0" fontId="0" fillId="0" borderId="0"/>
    <xf numFmtId="0" fontId="12" fillId="0" borderId="0"/>
    <xf numFmtId="0" fontId="12" fillId="0" borderId="0"/>
    <xf numFmtId="43" fontId="22" fillId="0" borderId="0" applyFont="0" applyFill="0" applyBorder="0" applyAlignment="0" applyProtection="0"/>
  </cellStyleXfs>
  <cellXfs count="67">
    <xf numFmtId="0" fontId="0" fillId="0" borderId="0" xfId="0"/>
    <xf numFmtId="3" fontId="1" fillId="2" borderId="1" xfId="0" applyNumberFormat="1" applyFont="1" applyFill="1" applyBorder="1" applyAlignment="1" applyProtection="1">
      <alignment horizontal="center" vertical="center" wrapText="1"/>
    </xf>
    <xf numFmtId="3" fontId="1" fillId="2" borderId="0" xfId="0" applyNumberFormat="1" applyFont="1" applyFill="1" applyBorder="1" applyAlignment="1" applyProtection="1">
      <alignment horizontal="center" vertical="center" wrapText="1"/>
    </xf>
    <xf numFmtId="1" fontId="2" fillId="3" borderId="2" xfId="0" applyNumberFormat="1" applyFont="1" applyFill="1" applyBorder="1" applyAlignment="1" applyProtection="1">
      <alignment vertical="center" wrapText="1"/>
    </xf>
    <xf numFmtId="1" fontId="3" fillId="3" borderId="3" xfId="0" applyNumberFormat="1" applyFont="1" applyFill="1" applyBorder="1" applyAlignment="1" applyProtection="1">
      <alignment horizontal="left" vertical="center" wrapText="1"/>
    </xf>
    <xf numFmtId="1" fontId="2" fillId="3" borderId="3" xfId="0" applyNumberFormat="1" applyFont="1" applyFill="1" applyBorder="1" applyAlignment="1" applyProtection="1">
      <alignment vertical="center" wrapText="1"/>
    </xf>
    <xf numFmtId="1" fontId="3" fillId="3" borderId="4" xfId="0" applyNumberFormat="1" applyFont="1" applyFill="1" applyBorder="1" applyAlignment="1" applyProtection="1">
      <alignment horizontal="left" vertical="center" wrapText="1"/>
    </xf>
    <xf numFmtId="1" fontId="2" fillId="3" borderId="4" xfId="0" applyNumberFormat="1" applyFont="1" applyFill="1" applyBorder="1" applyAlignment="1" applyProtection="1">
      <alignment vertical="center" wrapText="1"/>
    </xf>
    <xf numFmtId="1" fontId="2" fillId="3" borderId="5" xfId="0" applyNumberFormat="1" applyFont="1" applyFill="1" applyBorder="1" applyAlignment="1" applyProtection="1">
      <alignment vertical="center" wrapText="1"/>
    </xf>
    <xf numFmtId="1" fontId="5" fillId="0" borderId="6" xfId="0" applyNumberFormat="1" applyFont="1" applyFill="1" applyBorder="1" applyAlignment="1" applyProtection="1">
      <alignment vertical="center" wrapText="1"/>
    </xf>
    <xf numFmtId="1" fontId="7" fillId="0" borderId="6" xfId="0" applyNumberFormat="1" applyFont="1" applyFill="1" applyBorder="1" applyAlignment="1" applyProtection="1">
      <alignment vertical="center" wrapText="1"/>
    </xf>
    <xf numFmtId="0" fontId="6" fillId="4" borderId="0" xfId="0" applyFont="1" applyFill="1"/>
    <xf numFmtId="0" fontId="0" fillId="0" borderId="0" xfId="0" pivotButton="1"/>
    <xf numFmtId="0" fontId="0" fillId="0" borderId="0" xfId="0" applyNumberFormat="1"/>
    <xf numFmtId="0" fontId="6" fillId="0" borderId="0" xfId="0" applyFont="1"/>
    <xf numFmtId="164" fontId="0" fillId="0" borderId="0" xfId="0" applyNumberFormat="1"/>
    <xf numFmtId="0" fontId="6" fillId="0" borderId="7" xfId="0" applyFont="1" applyFill="1" applyBorder="1"/>
    <xf numFmtId="0" fontId="0" fillId="0" borderId="0" xfId="0" applyAlignment="1"/>
    <xf numFmtId="0" fontId="6" fillId="4" borderId="8" xfId="0" applyFont="1" applyFill="1" applyBorder="1" applyAlignment="1"/>
    <xf numFmtId="0" fontId="6" fillId="5" borderId="8" xfId="0" applyFont="1" applyFill="1" applyBorder="1"/>
    <xf numFmtId="0" fontId="0" fillId="0" borderId="8" xfId="0" applyBorder="1"/>
    <xf numFmtId="0" fontId="6" fillId="0" borderId="8" xfId="0" applyFont="1" applyBorder="1"/>
    <xf numFmtId="0" fontId="0" fillId="0" borderId="8" xfId="0" applyBorder="1" applyAlignment="1">
      <alignment horizontal="right"/>
    </xf>
    <xf numFmtId="0" fontId="0" fillId="0" borderId="8" xfId="0" applyFill="1" applyBorder="1"/>
    <xf numFmtId="0" fontId="9" fillId="0" borderId="0" xfId="0" applyFont="1"/>
    <xf numFmtId="1" fontId="7" fillId="0" borderId="0" xfId="0" applyNumberFormat="1" applyFont="1" applyFill="1" applyBorder="1" applyAlignment="1" applyProtection="1">
      <alignment vertical="center"/>
    </xf>
    <xf numFmtId="1" fontId="2" fillId="0" borderId="6" xfId="0" applyNumberFormat="1" applyFont="1" applyFill="1" applyBorder="1" applyAlignment="1" applyProtection="1">
      <alignment vertical="center" wrapText="1"/>
    </xf>
    <xf numFmtId="0" fontId="6" fillId="10" borderId="8" xfId="0" applyFont="1" applyFill="1" applyBorder="1"/>
    <xf numFmtId="0" fontId="6" fillId="9" borderId="8" xfId="0" applyFont="1" applyFill="1" applyBorder="1"/>
    <xf numFmtId="0" fontId="0" fillId="6" borderId="8" xfId="0" applyFill="1" applyBorder="1"/>
    <xf numFmtId="0" fontId="0" fillId="7" borderId="8" xfId="0" applyFill="1" applyBorder="1"/>
    <xf numFmtId="0" fontId="8" fillId="8" borderId="0" xfId="0" applyFont="1" applyFill="1"/>
    <xf numFmtId="0" fontId="11" fillId="4" borderId="0" xfId="0" applyFont="1" applyFill="1"/>
    <xf numFmtId="3" fontId="13" fillId="11" borderId="10" xfId="1" applyNumberFormat="1" applyFont="1" applyFill="1" applyBorder="1" applyAlignment="1" applyProtection="1">
      <alignment vertical="center" wrapText="1"/>
    </xf>
    <xf numFmtId="3" fontId="14" fillId="2" borderId="0" xfId="1" applyNumberFormat="1" applyFont="1" applyFill="1" applyBorder="1" applyAlignment="1" applyProtection="1">
      <alignment horizontal="center" vertical="center" wrapText="1"/>
    </xf>
    <xf numFmtId="1" fontId="2" fillId="9" borderId="4" xfId="1" applyNumberFormat="1" applyFont="1" applyFill="1" applyBorder="1" applyAlignment="1" applyProtection="1">
      <alignment vertical="center" wrapText="1"/>
    </xf>
    <xf numFmtId="1" fontId="15" fillId="12" borderId="5" xfId="1" applyNumberFormat="1" applyFont="1" applyFill="1" applyBorder="1" applyAlignment="1" applyProtection="1">
      <alignment vertical="center" wrapText="1"/>
    </xf>
    <xf numFmtId="1" fontId="2" fillId="9" borderId="5" xfId="1" applyNumberFormat="1" applyFont="1" applyFill="1" applyBorder="1" applyAlignment="1" applyProtection="1">
      <alignment vertical="center" wrapText="1"/>
    </xf>
    <xf numFmtId="1" fontId="16" fillId="13" borderId="10" xfId="1" applyNumberFormat="1" applyFont="1" applyFill="1" applyBorder="1" applyAlignment="1" applyProtection="1">
      <alignment horizontal="center" vertical="center" wrapText="1"/>
    </xf>
    <xf numFmtId="1" fontId="16" fillId="13" borderId="11" xfId="1" applyNumberFormat="1" applyFont="1" applyFill="1" applyBorder="1" applyAlignment="1" applyProtection="1">
      <alignment horizontal="center" vertical="center" wrapText="1"/>
    </xf>
    <xf numFmtId="1" fontId="16" fillId="13" borderId="12" xfId="1" applyNumberFormat="1" applyFont="1" applyFill="1" applyBorder="1" applyAlignment="1" applyProtection="1">
      <alignment horizontal="center" vertical="center" wrapText="1"/>
    </xf>
    <xf numFmtId="1" fontId="2" fillId="9" borderId="13" xfId="1" applyNumberFormat="1" applyFont="1" applyFill="1" applyBorder="1" applyAlignment="1" applyProtection="1">
      <alignment vertical="center" wrapText="1"/>
    </xf>
    <xf numFmtId="1" fontId="2" fillId="3" borderId="3" xfId="2" applyNumberFormat="1" applyFont="1" applyFill="1" applyBorder="1" applyAlignment="1" applyProtection="1">
      <alignment vertical="center" wrapText="1"/>
    </xf>
    <xf numFmtId="1" fontId="15" fillId="12" borderId="5" xfId="2" applyNumberFormat="1" applyFont="1" applyFill="1" applyBorder="1" applyAlignment="1" applyProtection="1">
      <alignment vertical="center" wrapText="1"/>
    </xf>
    <xf numFmtId="1" fontId="2" fillId="9" borderId="5" xfId="2" applyNumberFormat="1" applyFont="1" applyFill="1" applyBorder="1" applyAlignment="1" applyProtection="1">
      <alignment vertical="center" wrapText="1"/>
    </xf>
    <xf numFmtId="1" fontId="2" fillId="9" borderId="4" xfId="2" applyNumberFormat="1" applyFont="1" applyFill="1" applyBorder="1" applyAlignment="1" applyProtection="1">
      <alignment vertical="center" wrapText="1"/>
    </xf>
    <xf numFmtId="1" fontId="16" fillId="13" borderId="10" xfId="2" applyNumberFormat="1" applyFont="1" applyFill="1" applyBorder="1" applyAlignment="1" applyProtection="1">
      <alignment horizontal="center" vertical="center" wrapText="1"/>
    </xf>
    <xf numFmtId="1" fontId="16" fillId="13" borderId="11" xfId="2" applyNumberFormat="1" applyFont="1" applyFill="1" applyBorder="1" applyAlignment="1" applyProtection="1">
      <alignment horizontal="center" vertical="center" wrapText="1"/>
    </xf>
    <xf numFmtId="1" fontId="16" fillId="13" borderId="12" xfId="2" applyNumberFormat="1" applyFont="1" applyFill="1" applyBorder="1" applyAlignment="1" applyProtection="1">
      <alignment horizontal="center" vertical="center" wrapText="1"/>
    </xf>
    <xf numFmtId="1" fontId="2" fillId="9" borderId="13" xfId="2" applyNumberFormat="1" applyFont="1" applyFill="1" applyBorder="1" applyAlignment="1" applyProtection="1">
      <alignment vertical="center" wrapText="1"/>
    </xf>
    <xf numFmtId="1" fontId="16" fillId="13" borderId="3" xfId="2" applyNumberFormat="1" applyFont="1" applyFill="1" applyBorder="1" applyAlignment="1" applyProtection="1">
      <alignment horizontal="center" vertical="center" wrapText="1"/>
    </xf>
    <xf numFmtId="1" fontId="16" fillId="13" borderId="1" xfId="2" applyNumberFormat="1" applyFont="1" applyFill="1" applyBorder="1" applyAlignment="1" applyProtection="1">
      <alignment horizontal="center" vertical="center" wrapText="1"/>
    </xf>
    <xf numFmtId="1" fontId="16" fillId="13" borderId="14" xfId="2" applyNumberFormat="1" applyFont="1" applyFill="1" applyBorder="1" applyAlignment="1" applyProtection="1">
      <alignment horizontal="center" vertical="center" wrapText="1"/>
    </xf>
    <xf numFmtId="1" fontId="16" fillId="13" borderId="0" xfId="2" applyNumberFormat="1" applyFont="1" applyFill="1" applyBorder="1" applyAlignment="1" applyProtection="1">
      <alignment horizontal="center" vertical="center" wrapText="1"/>
    </xf>
    <xf numFmtId="3" fontId="17" fillId="14" borderId="0" xfId="1" applyNumberFormat="1" applyFont="1" applyFill="1" applyBorder="1" applyAlignment="1" applyProtection="1">
      <alignment horizontal="center" vertical="center" wrapText="1"/>
    </xf>
    <xf numFmtId="1" fontId="9" fillId="0" borderId="0" xfId="0" applyNumberFormat="1" applyFont="1"/>
    <xf numFmtId="1" fontId="10" fillId="0" borderId="0" xfId="0" applyNumberFormat="1" applyFont="1"/>
    <xf numFmtId="1" fontId="9" fillId="0" borderId="0" xfId="0" applyNumberFormat="1" applyFont="1" applyAlignment="1">
      <alignment wrapText="1"/>
    </xf>
    <xf numFmtId="0" fontId="18" fillId="15" borderId="8" xfId="0" applyFont="1" applyFill="1" applyBorder="1" applyAlignment="1">
      <alignment vertical="center"/>
    </xf>
    <xf numFmtId="0" fontId="20" fillId="15" borderId="8" xfId="0" applyFont="1" applyFill="1" applyBorder="1" applyAlignment="1">
      <alignment vertical="center"/>
    </xf>
    <xf numFmtId="0" fontId="19" fillId="15" borderId="8" xfId="0" applyFont="1" applyFill="1" applyBorder="1" applyAlignment="1">
      <alignment vertical="center"/>
    </xf>
    <xf numFmtId="0" fontId="19" fillId="16" borderId="8" xfId="0" applyFont="1" applyFill="1" applyBorder="1" applyAlignment="1">
      <alignment vertical="center"/>
    </xf>
    <xf numFmtId="0" fontId="21" fillId="0" borderId="8" xfId="0" applyFont="1" applyBorder="1" applyAlignment="1">
      <alignment vertical="center"/>
    </xf>
    <xf numFmtId="0" fontId="0" fillId="0" borderId="9" xfId="0" applyBorder="1" applyAlignment="1">
      <alignment horizontal="center"/>
    </xf>
    <xf numFmtId="0" fontId="6" fillId="4" borderId="0" xfId="0" applyFont="1" applyFill="1" applyBorder="1" applyAlignment="1">
      <alignment horizontal="center"/>
    </xf>
    <xf numFmtId="0" fontId="6" fillId="4" borderId="9" xfId="0" applyFont="1" applyFill="1" applyBorder="1" applyAlignment="1">
      <alignment horizontal="center"/>
    </xf>
    <xf numFmtId="164" fontId="0" fillId="0" borderId="0" xfId="3" applyNumberFormat="1" applyFont="1"/>
  </cellXfs>
  <cellStyles count="4">
    <cellStyle name="Звичайний" xfId="0" builtinId="0"/>
    <cellStyle name="Звичайний 2" xfId="2"/>
    <cellStyle name="Обычный 2" xfId="1"/>
    <cellStyle name="Фінансовий" xfId="3" builtinId="3"/>
  </cellStyles>
  <dxfs count="14">
    <dxf>
      <numFmt numFmtId="164" formatCode="_-* #,##0_₴_-;\-* #,##0_₴_-;_-* &quot;-&quot;??_₴_-;_-@_-"/>
    </dxf>
    <dxf>
      <font>
        <color rgb="FF366092"/>
      </font>
    </dxf>
    <dxf>
      <font>
        <color rgb="FF366092"/>
      </font>
    </dxf>
    <dxf>
      <font>
        <color rgb="FF366092"/>
      </font>
    </dxf>
    <dxf>
      <font>
        <color rgb="FF366092"/>
      </font>
    </dxf>
    <dxf>
      <numFmt numFmtId="164" formatCode="_-* #,##0_₴_-;\-* #,##0_₴_-;_-* &quot;-&quot;??_₴_-;_-@_-"/>
    </dxf>
    <dxf>
      <font>
        <color rgb="FF366092"/>
      </font>
    </dxf>
    <dxf>
      <font>
        <color rgb="FF366092"/>
      </font>
    </dxf>
    <dxf>
      <font>
        <color rgb="FF366092"/>
      </font>
    </dxf>
    <dxf>
      <font>
        <color rgb="FF366092"/>
      </font>
    </dxf>
    <dxf>
      <font>
        <color rgb="FF366092"/>
      </font>
    </dxf>
    <dxf>
      <font>
        <color rgb="FF366092"/>
      </font>
    </dxf>
    <dxf>
      <font>
        <color rgb="FF366092"/>
      </font>
    </dxf>
    <dxf>
      <font>
        <color rgb="FF366092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8" Type="http://schemas.openxmlformats.org/officeDocument/2006/relationships/pivotCacheDefinition" Target="pivotCache/pivotCacheDefinition2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60.600071759261" createdVersion="5" refreshedVersion="5" minRefreshableVersion="3" recordCount="0" supportSubquery="1" supportAdvancedDrill="1">
  <cacheSource type="external" connectionId="2"/>
  <cacheFields count="7">
    <cacheField name="[Звіт по спотам].[advblocktype_name].[advblocktype_name]" caption="advblocktype_name" numFmtId="0" hierarchy="34" level="1">
      <sharedItems count="2">
        <s v="Анонс"/>
        <s v="Спонсорство в програмі"/>
      </sharedItems>
    </cacheField>
    <cacheField name="[Звіт по спотам].[cliptype_name].[cliptype_name]" caption="cliptype_name" numFmtId="0" hierarchy="51" level="1">
      <sharedItems count="4">
        <s v="Плашка"/>
        <s v="Спонсорська заставка"/>
        <s v="Анонс"/>
        <s v="Логотип"/>
      </sharedItems>
    </cacheField>
    <cacheField name="[Звіт по спотам].[fixedpos_id].[fixedpos_id]" caption="fixedpos_id" numFmtId="0" hierarchy="18" level="1">
      <sharedItems containsString="0" containsBlank="1" containsNumber="1" containsInteger="1" minValue="1" maxValue="6" count="5">
        <m/>
        <n v="2"/>
        <n v="1"/>
        <n v="6"/>
        <n v="5"/>
      </sharedItems>
      <extLst>
        <ext xmlns:x15="http://schemas.microsoft.com/office/spreadsheetml/2010/11/main" uri="{4F2E5C28-24EA-4eb8-9CBF-B6C8F9C3D259}">
          <x15:cachedUniqueNames>
            <x15:cachedUniqueName index="1" name="[Звіт по спотам].[fixedpos_id].&amp;[2]"/>
            <x15:cachedUniqueName index="2" name="[Звіт по спотам].[fixedpos_id].&amp;[1]"/>
            <x15:cachedUniqueName index="3" name="[Звіт по спотам].[fixedpos_id].&amp;[6]"/>
            <x15:cachedUniqueName index="4" name="[Звіт по спотам].[fixedpos_id].&amp;[5]"/>
          </x15:cachedUniqueNames>
        </ext>
      </extLst>
    </cacheField>
    <cacheField name="[Measures].[Середнє значення clip_duration]" caption="Середнє значення clip_duration" numFmtId="0" hierarchy="74" level="32767"/>
    <cacheField name="[Звіт по спотам].[advertiser_name].[advertiser_name]" caption="advertiser_name" numFmtId="0" hierarchy="7" level="1">
      <sharedItems count="36">
        <s v="Alpen Pharma"/>
        <s v="Bosch-Siemens Hausgerate"/>
        <s v="EuroCar"/>
        <s v="Food Empire Holdings Limited"/>
        <s v="Henkel Group - Henkel"/>
        <s v="InBev"/>
        <s v="JOIN UP"/>
        <s v="Le Boutique,интернет-магазин"/>
        <s v="Nissan"/>
        <s v="Pari Match"/>
        <s v="Rozetka.ua"/>
        <s v="Travel Professional Group"/>
        <s v="UNTK"/>
        <s v="Аквафрост"/>
        <s v="Алеф-Виналь винодельческая компания"/>
        <s v="Байер, ООО"/>
        <s v="Баядера (  алкоголь )"/>
        <s v="Бель Шостка Україна ПАТ"/>
        <s v="Интер,телеканал"/>
        <s v="ІСТЕРН БЕВЕРІДЖ ТРЕЙДІНГ, ТОВ"/>
        <s v="Карлсберг Україна, ПАТ"/>
        <s v="Конти"/>
        <s v="Кревель Мойзельбах"/>
        <s v="Лекхим"/>
        <s v="Оболонь"/>
        <s v="Олимп-консалт"/>
        <s v="Орими"/>
        <s v="Рута,ПАТ «ВГП»"/>
        <s v="Таврія, ТМ"/>
        <s v="Фармстарт"/>
        <s v="Фокстрот торговая сеть"/>
        <s v="Хортица"/>
        <s v="Хуторок ТМ"/>
        <s v="Экотехника"/>
        <s v="Эльдорадо"/>
        <s v="Юнифарм"/>
      </sharedItems>
    </cacheField>
    <cacheField name="[Звіт по спотам].[agency_name].[agency_name]" caption="agency_name" numFmtId="0" hierarchy="9" level="1">
      <sharedItems count="9">
        <s v="HIGHLINE MEDIA (Спонсорство)"/>
        <s v="АММ"/>
        <s v="Доброго ранку"/>
        <s v="Universal McCann"/>
        <s v="Интер-Реклама"/>
        <s v="Media Direction"/>
        <s v="Media Systems"/>
        <s v="Optimum Media"/>
        <s v="AITI"/>
      </sharedItems>
    </cacheField>
    <cacheField name="[Звіт по спотам].[shouse_name].[shouse_name]" caption="shouse_name" numFmtId="0" hierarchy="4" level="1">
      <sharedItems containsSemiMixedTypes="0" containsNonDate="0" containsString="0"/>
    </cacheField>
  </cacheFields>
  <cacheHierarchies count="77"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20" unbalanced="0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2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2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2" memberValueDatatype="130" unbalanced="0">
      <fieldsUsage count="2">
        <fieldUsage x="-1"/>
        <fieldUsage x="6"/>
      </fieldsUsage>
    </cacheHierarchy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20" unbalanced="0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2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2" memberValueDatatype="130" unbalanced="0">
      <fieldsUsage count="2">
        <fieldUsage x="-1"/>
        <fieldUsage x="4"/>
      </fieldsUsage>
    </cacheHierarchy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20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2" memberValueDatatype="130" unbalanced="0">
      <fieldsUsage count="2">
        <fieldUsage x="-1"/>
        <fieldUsage x="5"/>
      </fieldsUsage>
    </cacheHierarchy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starttime]" caption="starttime" attribute="1" time="1" defaultMemberUniqueName="[Звіт по спотам].[starttime].[All]" allUniqueName="[Звіт по спотам].[starttime].[All]" dimensionUniqueName="[Звіт по спотам]" displayFolder="" count="0" memberValueDatatype="7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20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20" unbalanced="0"/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20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2" memberValueDatatype="20" unbalanced="0">
      <fieldsUsage count="2">
        <fieldUsage x="-1"/>
        <fieldUsage x="2"/>
      </fieldsUsage>
    </cacheHierarchy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20" unbalanced="0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20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20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20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20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2" memberValueDatatype="130" unbalanced="0">
      <fieldsUsage count="2">
        <fieldUsage x="-1"/>
        <fieldUsage x="0"/>
      </fieldsUsage>
    </cacheHierarchy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20" unbalanced="0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2" memberValueDatatype="130" unbalanced="0">
      <fieldsUsage count="2">
        <fieldUsage x="-1"/>
        <fieldUsage x="1"/>
      </fieldsUsage>
    </cacheHierarchy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20" unbalanced="0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20" unbalanced="0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/>
    <cacheHierarchy uniqueName="[Звіт по спотам].[advBlockInstance_id]" caption="advBlockInstance_id" attribute="1" defaultMemberUniqueName="[Звіт по спотам].[advBlockInstance_id].[All]" allUniqueName="[Звіт по спотам].[advBlockInstance_id].[All]" dimensionUniqueName="[Звіт по спотам]" displayFolder="" count="0" memberValueDatatype="2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Розміщено у мікророзривах, сек]" caption="Розміщено у мікророзривах, сек" attribute="1" defaultMemberUniqueName="[Звіт по спотам].[Розміщено у мікророзривах, сек].[All]" allUniqueName="[Звіт по спотам].[Розміщено у мікророзривах, сек].[All]" dimensionUniqueName="[Звіт по спотам]" displayFolder="" count="0" memberValueDatatype="5" unbalanced="0"/>
    <cacheHierarchy uniqueName="[Звіт по спотам].[Розміщені WGRP у мікророзривах]" caption="Розміщені WGRP у мікророзривах" attribute="1" defaultMemberUniqueName="[Звіт по спотам].[Розміщені WGRP у мікророзривах].[All]" allUniqueName="[Звіт по спотам].[Розміщені WGRP у мікророзривах].[All]" dimensionUniqueName="[Звіт по спотам]" displayFolder="" count="0" memberValueDatatype="5" unbalanced="0"/>
    <cacheHierarchy uniqueName="[Звіт по спотам].[Розміщено на преміум позиціях, сек]" caption="Розміщено на преміум позиціях, сек" attribute="1" defaultMemberUniqueName="[Звіт по спотам].[Розміщено на преміум позиціях, сек].[All]" allUniqueName="[Звіт по спотам].[Розміщено на преміум позиціях, сек].[All]" dimensionUniqueName="[Звіт по спотам]" displayFolder="" count="0" memberValueDatatype="5" unbalanced="0"/>
    <cacheHierarchy uniqueName="[Звіт по спотам].[Розміщені WGRP на Преміум позиціях]" caption="Розміщені WGRP на Преміум позиціях" attribute="1" defaultMemberUniqueName="[Звіт по спотам].[Розміщені WGRP на Преміум позиціях].[All]" allUniqueName="[Звіт по спотам].[Розміщені WGRP на Преміум позиціях].[All]" dimensionUniqueName="[Звіт по спотам]" displayFolder="" count="0" memberValueDatatype="5" unbalanced="0"/>
    <cacheHierarchy uniqueName="[Звіт по спотам].[Година]" caption="Година" attribute="1" defaultMemberUniqueName="[Звіт по спотам].[Година].[All]" allUniqueName="[Звіт по спотам].[Година].[All]" dimensionUniqueName="[Звіт по спотам]" displayFolder="" count="0" memberValueDatatype="20" unbalanced="0"/>
    <cacheHierarchy uniqueName="[Звіт по спотам].[TypeOfDay]" caption="TypeOfDay" attribute="1" defaultMemberUniqueName="[Звіт по спотам].[TypeOfDay].[All]" allUniqueName="[Звіт по спотам].[TypeOfDay].[All]" dimensionUniqueName="[Звіт по спотам]" displayFolder="" count="0" memberValueDatatype="20" unbalanced="0"/>
    <cacheHierarchy uniqueName="[Звіт по спотам].[Спонсорські заставки сек]" caption="Спонсорські заставки сек" attribute="1" defaultMemberUniqueName="[Звіт по спотам].[Спонсорські заставки сек].[All]" allUniqueName="[Звіт по спотам].[Спонсорські заставки сек].[All]" dimensionUniqueName="[Звіт по спотам]" displayFolder="" count="0" memberValueDatatype="5" unbalanced="0"/>
    <cacheHierarchy uniqueName="[Measures].[Сума для Розміщено у мікророзривах сек]" caption="Сума для Розміщено у мікророзривах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Сума для Розміщено на преміум позиціях сек]" caption="Сума для Розміщено на преміум позиціях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Сума для clip_duration]" caption="Сума для clip_duration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Сума для Спонсорські заставки сек]" caption="Сума для Спонсорські заставки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68"/>
        </ext>
      </extLst>
    </cacheHierarchy>
    <cacheHierarchy uniqueName="[Measures].[Сума для grp_v]" caption="Сума для grp_v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Середнє значення clip_duration]" caption="Середнє значення clip_duration" measure="1" displayFolder="" measureGroup="Звіт по спотам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__XL_Count Звіт по спотам]" caption="__XL_Count Звіт по спотам" measure="1" displayFolder="" measureGroup="Звіт по спотам" count="0" hidden="1"/>
    <cacheHierarchy uniqueName="[Measures].[__XL_Count of Models]" caption="__XL_Count of Models" measure="1" displayFolder="" count="0" hidden="1"/>
  </cacheHierarchies>
  <kpis count="0"/>
  <dimensions count="2">
    <dimension measure="1" name="Measures" uniqueName="[Measures]" caption="Measures"/>
    <dimension name="Звіт по спотам" uniqueName="[Звіт по спотам]" caption="Звіт по спотам"/>
  </dimensions>
  <measureGroups count="1">
    <measureGroup name="Звіт по спотам" caption="Звіт по спотам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r:id="rId1" refreshedBy="Колесник Євгенія Олександрівна" refreshedDate="43060.704702893519" createdVersion="5" refreshedVersion="5" minRefreshableVersion="3" recordCount="783">
  <cacheSource type="worksheet">
    <worksheetSource ref="A1:L784" sheet="ХЛМ по типам пр (перевірка)"/>
  </cacheSource>
  <cacheFields count="12">
    <cacheField name="slInstance_id" numFmtId="0">
      <sharedItems containsSemiMixedTypes="0" containsString="0" containsNumber="1" containsInteger="1" minValue="49727" maxValue="55810" count="127">
        <n v="55608"/>
        <n v="50462"/>
        <n v="50463"/>
        <n v="50464"/>
        <n v="50347"/>
        <n v="50459"/>
        <n v="50460"/>
        <n v="51339"/>
        <n v="51349"/>
        <n v="51390"/>
        <n v="51391"/>
        <n v="52520"/>
        <n v="50359"/>
        <n v="51911"/>
        <n v="52425"/>
        <n v="52434"/>
        <n v="52455"/>
        <n v="52585"/>
        <n v="52591"/>
        <n v="53309"/>
        <n v="53351"/>
        <n v="54132"/>
        <n v="54291"/>
        <n v="54310"/>
        <n v="49727"/>
        <n v="50302"/>
        <n v="50317"/>
        <n v="50341"/>
        <n v="50563"/>
        <n v="50963"/>
        <n v="51188"/>
        <n v="51199"/>
        <n v="51233"/>
        <n v="51266"/>
        <n v="51269"/>
        <n v="51335"/>
        <n v="51437"/>
        <n v="52423"/>
        <n v="53858"/>
        <n v="53882"/>
        <n v="53889"/>
        <n v="53890"/>
        <n v="54035"/>
        <n v="54189"/>
        <n v="54402"/>
        <n v="54429"/>
        <n v="54440"/>
        <n v="54860"/>
        <n v="55810"/>
        <n v="49818"/>
        <n v="49820"/>
        <n v="50320"/>
        <n v="50345"/>
        <n v="50346"/>
        <n v="50360"/>
        <n v="50361"/>
        <n v="50458"/>
        <n v="50567"/>
        <n v="50586"/>
        <n v="50671"/>
        <n v="50696"/>
        <n v="50698"/>
        <n v="50965"/>
        <n v="51070"/>
        <n v="51104"/>
        <n v="51185"/>
        <n v="51272"/>
        <n v="51276"/>
        <n v="51299"/>
        <n v="51300"/>
        <n v="51301"/>
        <n v="51433"/>
        <n v="51549"/>
        <n v="51550"/>
        <n v="51777"/>
        <n v="51953"/>
        <n v="52154"/>
        <n v="52216"/>
        <n v="52230"/>
        <n v="52279"/>
        <n v="52284"/>
        <n v="52306"/>
        <n v="52318"/>
        <n v="52343"/>
        <n v="52424"/>
        <n v="52855"/>
        <n v="52885"/>
        <n v="53256"/>
        <n v="53714"/>
        <n v="53776"/>
        <n v="54281"/>
        <n v="54282"/>
        <n v="54283"/>
        <n v="54284"/>
        <n v="54286"/>
        <n v="54302"/>
        <n v="54303"/>
        <n v="55097"/>
        <n v="55204"/>
        <n v="55205"/>
        <n v="55486"/>
        <n v="55505"/>
        <n v="55564"/>
        <n v="55772"/>
        <n v="55784"/>
        <n v="55788"/>
        <n v="49738"/>
        <n v="49822"/>
        <n v="50569"/>
        <n v="50572"/>
        <n v="50573"/>
        <n v="50580"/>
        <n v="50694"/>
        <n v="50898"/>
        <n v="50899"/>
        <n v="51232"/>
        <n v="51245"/>
        <n v="51338"/>
        <n v="51522"/>
        <n v="51614"/>
        <n v="51624"/>
        <n v="52853"/>
        <n v="53336"/>
        <n v="53917"/>
        <n v="54535"/>
        <n v="54781"/>
        <n v="55605"/>
      </sharedItems>
    </cacheField>
    <cacheField name="Рекламодавець" numFmtId="0">
      <sharedItems count="50">
        <s v="Эльдорадо"/>
        <s v="Кревель Мойзельбах"/>
        <s v="Evyap"/>
        <s v="Nestle"/>
        <s v="ІСТЕРН БЕВЕРІДЖ ТРЕЙДІНГ, ТОВ"/>
        <s v="Конти"/>
        <s v="Борщаговский ХФЗ"/>
        <s v="Хортица"/>
        <s v="Фокстрот торговая сеть"/>
        <s v="Баядера (  алкоголь )"/>
        <s v="Rozetka.ua"/>
        <s v="Henkel Group - Henkel"/>
        <s v="Юнифарм"/>
        <s v="Орими"/>
        <s v="IDS"/>
        <s v="Двері Білоросії"/>
        <s v="KIDDISVIT "/>
        <s v="Хорольський комбінат дитячих продуктів"/>
        <s v="ДОБРОДІЯ ФУДЗ"/>
        <s v="Alpen Pharma"/>
        <s v="Трейд Актив,ТОВ"/>
        <s v="Бель Шостка Україна ПАТ"/>
        <s v="Экотехника"/>
        <s v="Hasbro (детские игрушки)"/>
        <s v="Интер,телеканал"/>
        <s v="ЗИП"/>
        <s v="Фаворит Спорт"/>
        <s v="Ретро FM"/>
        <s v="Байер, ООО"/>
        <s v="Алан"/>
        <s v="Фаворит"/>
        <s v="Stihl"/>
        <s v="Рута,ПАТ «ВГП»"/>
        <s v="КИА"/>
        <s v="Такеда Україна"/>
        <s v="Husqvarna"/>
        <s v="Хуторок ТМ"/>
        <s v="Bosch-Siemens Hausgerate"/>
        <s v="Le Boutique,интернет-магазин"/>
        <s v="Bigmir.net"/>
        <s v="JOIN UP"/>
        <s v="Food Empire Holdings Limited"/>
        <s v="Семейная Клиника АМЕДА"/>
        <s v="Pharm UNION"/>
        <s v="БРСМ-Нафта Компанія"/>
        <s v="Hewlett-Packard Ukraine"/>
        <s v="КТ Украина"/>
        <s v="Pari Match"/>
        <s v="Travel Professional Group"/>
        <s v="Аквафрост"/>
      </sharedItems>
    </cacheField>
    <cacheField name="Агенція" numFmtId="0">
      <sharedItems count="3">
        <s v="HIGHLINE MEDIA (Спонсорство)"/>
        <s v="Интер-Реклама"/>
        <s v="Доброго ранку"/>
      </sharedItems>
    </cacheField>
    <cacheField name="Розміщено" numFmtId="0">
      <sharedItems/>
    </cacheField>
    <cacheField name="Типологія рекламного проявлення (спонсорство)" numFmtId="0">
      <sharedItems count="3">
        <s v="Программа"/>
        <s v="Анонс"/>
        <s v="Межпрограммка"/>
      </sharedItems>
    </cacheField>
    <cacheField name="Тип рекламного ролика" numFmtId="0">
      <sharedItems count="9">
        <s v="Спонсорська заставка"/>
        <s v="Плашка"/>
        <s v="PR-сюжет"/>
        <s v="Брендінг"/>
        <s v="Спонсорський реквізит"/>
        <s v="Рекламний ролик"/>
        <s v="Логотип"/>
        <s v="Використання реквізита"/>
        <s v="Спонсорське оголошення"/>
      </sharedItems>
    </cacheField>
    <cacheField name="Деталізація рекламного проявлення (спонсорство)" numFmtId="0">
      <sharedItems containsBlank="1" count="78">
        <s v="Динамическая заставка Спонсора"/>
        <s v="Динамическая плашка спонсора"/>
        <s v="Сюжет"/>
        <s v="Заставка после анонса"/>
        <s v="Динамическая заставка Спонсора (&quot;не перемикайся&quot;)"/>
        <s v="Брендированный реквизит/Использование продукции"/>
        <s v="Динамический ролик Спонсора "/>
        <s v="Графический логотип внизу экрана"/>
        <s v="Продукт в кадре"/>
        <s v="использование продукции"/>
        <s v="Брендированный реквизит"/>
        <s v="Устное упоминание ведущим"/>
        <s v="Логотип внизу экрана"/>
        <s v="Плашка внизу экрана"/>
        <s v="Графическая плашка внизу экрана"/>
        <s v="Интеграция в графику проекта"/>
        <s v="Динамическая заставка при смене кадра"/>
        <s v="Использование продукции "/>
        <s v="Устное упоминание ведущего за кадром (исключительно наименование ТМ)"/>
        <s v="Графическая плашка"/>
        <s v="Графический полноэкранный элемент"/>
        <s v="Брэндироваанные элементы в интерьере"/>
        <s v="Графический элемент/ лого"/>
        <s v="Устное упоминание ведущим (исключительно наименование ТМ)"/>
        <s v="Продукция в кадре/Использование продукции"/>
        <s v="Брендированные плашки с именами участников"/>
        <s v="Брендированный реквизит/Продукция Спонсора в кадре"/>
        <s v="Динамическая заставка при смене кадра (шторка)"/>
        <s v="Профайл"/>
        <s v="Брендированный реквизит/Графический брендинг"/>
        <s v="Реквизит Спонсора/Использование продукции "/>
        <s v="Ролик спонсора"/>
        <s v="3-D объект"/>
        <s v="Брендированные элементы (прихватки, полотенца, посуда, другое)"/>
        <s v="Продукция спонсора в кадре"/>
        <s v="Использование продукции в процессе приготовления"/>
        <s v="Продукция спонсора в кадре/брендинг/Использование продукции/употребление"/>
        <s v="Реквизит Спонсора/Использование продукции"/>
        <s v="Продукция спонсора в кадре/Использование продукции в кадре"/>
        <s v="Брендинрованный реквизит"/>
        <s v="Брендированная плашка с именами участников"/>
        <s v="Брендированная плашка в проекте"/>
        <s v="Логотип спонсора на плазме в студии"/>
        <s v="Употребление продукции спонсора в кадре"/>
        <s v="Устное упоминание"/>
        <s v="Логотип в углу экрана"/>
        <s v="Брендированные элементы (одежда, декорации)"/>
        <s v="Эпизод от спонсора (вебизод)"/>
        <s v="Брендированный реквизит спонсора"/>
        <s v="Употребление продукта в кадре"/>
        <s v="Исключительно озвучивание ТМ"/>
        <s v="Рекламный ролик Спонсора"/>
        <s v="Спонсорская заставка"/>
        <s v="Брендинг"/>
        <s v="Реквизит в программе"/>
        <s v="Динамическая заставка Спонсора во время боя"/>
        <s v="Динамическая заставка Спонсора &quot;Не перемикайся&quot;"/>
        <s v="Динамическая заставка Спонсора "/>
        <s v="Употребление продукции "/>
        <s v="Устное упоминание ведущего за кадром "/>
        <s v="Графическое изображение внизу экрана"/>
        <s v="Устное упоминание ведущим (наименование ТМ/категорийный комментарий)"/>
        <s v="Динамическая Плашка внизу экрана"/>
        <s v="Динамический логотип в углу экрана"/>
        <m/>
        <s v="Логотип"/>
        <s v="Устное упоминание во время использования продукции"/>
        <s v="Исключительно наименование ТМ"/>
        <s v="Динамический логотип на плазме в студии"/>
        <s v="Устное упоминание Спонсора"/>
        <s v="Использование реквизита с упоминанием ТМ"/>
        <s v="Реквизит в анонсе"/>
        <s v="Динамический лого Спонсора на плазме"/>
        <s v="Продукт Спонсора в кадре (АЗС)"/>
        <s v="Рекламный ролик"/>
        <s v="Динамическая заставка"/>
        <s v="Использование продукции в кадре"/>
        <s v="Устное упоминание партнера"/>
      </sharedItems>
    </cacheField>
    <cacheField name="Позиція рекламного проявлення (спонсорство)" numFmtId="0">
      <sharedItems count="10">
        <s v="внутри программы"/>
        <s v="после р/б"/>
        <s v="после программы"/>
        <s v="после анонса"/>
        <s v="до р/б"/>
        <s v="внутри р/б"/>
        <s v="до анонса"/>
        <s v="внутри анонса"/>
        <s v="после"/>
        <s v="перед программой"/>
      </sharedItems>
    </cacheField>
    <cacheField name="Довжина ролика" numFmtId="0">
      <sharedItems containsMixedTypes="1" containsNumber="1" containsInteger="1" minValue="2" maxValue="1200"/>
    </cacheField>
    <cacheField name="Кількість" numFmtId="0">
      <sharedItems containsMixedTypes="1" containsNumber="1" containsInteger="1" minValue="1" maxValue="46"/>
    </cacheField>
    <cacheField name="Шаблон" numFmtId="0">
      <sharedItems/>
    </cacheField>
    <cacheField name="Тип проявлення" numFmtId="0">
      <sharedItems count="8">
        <s v="Мікророзрив"/>
        <s v="Преміум з фіксацією"/>
        <s v="Логотип/плашка в програмі"/>
        <s v="Не вичерпує квоту спонсорства"/>
        <s v="???"/>
        <s v="Спонсорська заставка всередині блока"/>
        <s v="Логотип/плашка в тизер"/>
        <e v="#N/A" u="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r:id="rId1" refreshedBy="Колесник Євгенія Олександрівна" refreshedDate="43060.757992245373" createdVersion="5" refreshedVersion="5" minRefreshableVersion="3" recordCount="125">
  <cacheSource type="worksheet">
    <worksheetSource ref="B2:F127" sheet="ХЛМ класифікація проявлень"/>
  </cacheSource>
  <cacheFields count="5">
    <cacheField name="Типологія рекламного проявлення (спонсорство)" numFmtId="0">
      <sharedItems count="3">
        <s v="Программа"/>
        <s v="Анонс"/>
        <s v="Межпрограммка"/>
      </sharedItems>
    </cacheField>
    <cacheField name="Тип рекламного ролика" numFmtId="0">
      <sharedItems count="9">
        <s v="Спонсорська заставка"/>
        <s v="Логотип"/>
        <s v="Плашка"/>
        <s v="Рекламний ролик"/>
        <s v="PR-сюжет"/>
        <s v="Брендінг"/>
        <s v="Використання реквізита"/>
        <s v="Спонсорське оголошення"/>
        <s v="Спонсорський реквізит"/>
      </sharedItems>
    </cacheField>
    <cacheField name="Деталізація рекламного проявлення (спонсорство)" numFmtId="0">
      <sharedItems containsBlank="1"/>
    </cacheField>
    <cacheField name="Позиція рекламного проявлення (спонсорство)" numFmtId="0">
      <sharedItems count="10">
        <s v="внутри программы"/>
        <s v="после р/б"/>
        <s v="внутри анонса"/>
        <s v="внутри р/б"/>
        <s v="до р/б"/>
        <s v="перед программой"/>
        <s v="после программы"/>
        <s v="после"/>
        <s v="после анонса"/>
        <s v="до анонса"/>
      </sharedItems>
    </cacheField>
    <cacheField name="Тип проявлень" numFmtId="0">
      <sharedItems count="8">
        <s v="Логотип/плашка в програмі"/>
        <s v="Преміум з фіксацією"/>
        <s v="Спонсорська заставка без фіксації"/>
        <s v="Мікророзрив"/>
        <s v="???"/>
        <s v="Логотип/плашка в тизер"/>
        <s v="Не вичерпує квоту спонсорства"/>
        <s v="Спонсорська заставка всередині блока" u="1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81.541260879632" createdVersion="5" refreshedVersion="5" minRefreshableVersion="3" recordCount="0" supportSubquery="1" supportAdvancedDrill="1">
  <cacheSource type="external" connectionId="2"/>
  <cacheFields count="11">
    <cacheField name="[Звіт по спотам].[advblocktype_name].[advblocktype_name]" caption="advblocktype_name" numFmtId="0" hierarchy="34" level="1">
      <sharedItems count="2">
        <s v="Анонс"/>
        <s v="Спонсорство в програмі"/>
      </sharedItems>
    </cacheField>
    <cacheField name="[Звіт по спотам].[agency_name].[agency_name]" caption="agency_name" numFmtId="0" hierarchy="9" level="1">
      <sharedItems count="1">
        <s v="HIGHLINE MEDIA (Спонсорство)"/>
      </sharedItems>
    </cacheField>
    <cacheField name="[Звіт по спотам].[shouse_name].[shouse_name]" caption="shouse_name" numFmtId="0" hierarchy="4" level="1">
      <sharedItems containsSemiMixedTypes="0" containsNonDate="0" containsString="0"/>
    </cacheField>
    <cacheField name="[Звіт по спотам].[channel_name].[channel_name]" caption="channel_name" numFmtId="0" hierarchy="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Measures].[Сума для clip_duration]" caption="Сума для clip_duration" numFmtId="0" hierarchy="71" level="32767"/>
    <cacheField name="[Звіт по спотам].[clip_name].[clip_name]" caption="clip_name" numFmtId="0" hierarchy="13" level="1">
      <sharedItems containsSemiMixedTypes="0" containsNonDate="0" containsString="0"/>
    </cacheField>
    <cacheField name="[Звіт по спотам].[targetgroup_name].[targetgroup_name]" caption="targetgroup_name" numFmtId="0" hierarchy="29" level="1">
      <sharedItems containsSemiMixedTypes="0" containsNonDate="0" containsString="0"/>
    </cacheField>
    <cacheField name="[Звіт по спотам].[advspotstatus_name].[advspotstatus_name]" caption="advspotstatus_name" numFmtId="0" hierarchy="33" level="1">
      <sharedItems containsSemiMixedTypes="0" containsNonDate="0" containsString="0"/>
    </cacheField>
    <cacheField name="[Звіт по спотам].[cliptype_name].[cliptype_name]" caption="cliptype_name" numFmtId="0" hierarchy="51" level="1">
      <sharedItems containsSemiMixedTypes="0" containsNonDate="0" containsString="0"/>
    </cacheField>
    <cacheField name="[Звіт по спотам].[clipSubType_name].[clipSubType_name]" caption="clipSubType_name" numFmtId="0" hierarchy="52" level="1">
      <sharedItems containsSemiMixedTypes="0" containsNonDate="0" containsString="0"/>
    </cacheField>
    <cacheField name="[Звіт по спотам].[ClipMediaType_name].[ClipMediaType_name]" caption="ClipMediaType_name" numFmtId="0" hierarchy="53" level="1">
      <sharedItems containsSemiMixedTypes="0" containsNonDate="0" containsString="0"/>
    </cacheField>
  </cacheFields>
  <cacheHierarchies count="77"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20" unbalanced="0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2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2" memberValueDatatype="130" unbalanced="0">
      <fieldsUsage count="2">
        <fieldUsage x="-1"/>
        <fieldUsage x="3"/>
      </fieldsUsage>
    </cacheHierarchy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2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2" memberValueDatatype="130" unbalanced="0">
      <fieldsUsage count="2">
        <fieldUsage x="-1"/>
        <fieldUsage x="2"/>
      </fieldsUsage>
    </cacheHierarchy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2" memberValueDatatype="20" unbalanced="0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2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2" memberValueDatatype="130" unbalanced="0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20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2" memberValueDatatype="130" unbalanced="0">
      <fieldsUsage count="2">
        <fieldUsage x="-1"/>
        <fieldUsage x="1"/>
      </fieldsUsage>
    </cacheHierarchy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starttime]" caption="starttime" attribute="1" time="1" defaultMemberUniqueName="[Звіт по спотам].[starttime].[All]" allUniqueName="[Звіт по спотам].[starttime].[All]" dimensionUniqueName="[Звіт по спотам]" displayFolder="" count="0" memberValueDatatype="7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20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2" memberValueDatatype="130" unbalanced="0">
      <fieldsUsage count="2">
        <fieldUsage x="-1"/>
        <fieldUsage x="5"/>
      </fieldsUsage>
    </cacheHierarchy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20" unbalanced="0"/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20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2" memberValueDatatype="20" unbalanced="0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20" unbalanced="0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20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20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20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2" memberValueDatatype="20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2" memberValueDatatype="130" unbalanced="0">
      <fieldsUsage count="2">
        <fieldUsage x="-1"/>
        <fieldUsage x="6"/>
      </fieldsUsage>
    </cacheHierarchy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2" memberValueDatatype="130" unbalanced="0">
      <fieldsUsage count="2">
        <fieldUsage x="-1"/>
        <fieldUsage x="7"/>
      </fieldsUsage>
    </cacheHierarchy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2" memberValueDatatype="130" unbalanced="0">
      <fieldsUsage count="2">
        <fieldUsage x="-1"/>
        <fieldUsage x="0"/>
      </fieldsUsage>
    </cacheHierarchy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20" unbalanced="0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2" memberValueDatatype="130" unbalanced="0">
      <fieldsUsage count="2">
        <fieldUsage x="-1"/>
        <fieldUsage x="8"/>
      </fieldsUsage>
    </cacheHierarchy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2" memberValueDatatype="130" unbalanced="0">
      <fieldsUsage count="2">
        <fieldUsage x="-1"/>
        <fieldUsage x="9"/>
      </fieldsUsage>
    </cacheHierarchy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2" memberValueDatatype="130" unbalanced="0">
      <fieldsUsage count="2">
        <fieldUsage x="-1"/>
        <fieldUsage x="10"/>
      </fieldsUsage>
    </cacheHierarchy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20" unbalanced="0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20" unbalanced="0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/>
    <cacheHierarchy uniqueName="[Звіт по спотам].[advBlockInstance_id]" caption="advBlockInstance_id" attribute="1" defaultMemberUniqueName="[Звіт по спотам].[advBlockInstance_id].[All]" allUniqueName="[Звіт по спотам].[advBlockInstance_id].[All]" dimensionUniqueName="[Звіт по спотам]" displayFolder="" count="0" memberValueDatatype="2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Розміщено у мікророзривах, сек]" caption="Розміщено у мікророзривах, сек" attribute="1" defaultMemberUniqueName="[Звіт по спотам].[Розміщено у мікророзривах, сек].[All]" allUniqueName="[Звіт по спотам].[Розміщено у мікророзривах, сек].[All]" dimensionUniqueName="[Звіт по спотам]" displayFolder="" count="0" memberValueDatatype="5" unbalanced="0"/>
    <cacheHierarchy uniqueName="[Звіт по спотам].[Розміщені WGRP у мікророзривах]" caption="Розміщені WGRP у мікророзривах" attribute="1" defaultMemberUniqueName="[Звіт по спотам].[Розміщені WGRP у мікророзривах].[All]" allUniqueName="[Звіт по спотам].[Розміщені WGRP у мікророзривах].[All]" dimensionUniqueName="[Звіт по спотам]" displayFolder="" count="0" memberValueDatatype="5" unbalanced="0"/>
    <cacheHierarchy uniqueName="[Звіт по спотам].[Розміщено на преміум позиціях, сек]" caption="Розміщено на преміум позиціях, сек" attribute="1" defaultMemberUniqueName="[Звіт по спотам].[Розміщено на преміум позиціях, сек].[All]" allUniqueName="[Звіт по спотам].[Розміщено на преміум позиціях, сек].[All]" dimensionUniqueName="[Звіт по спотам]" displayFolder="" count="0" memberValueDatatype="5" unbalanced="0"/>
    <cacheHierarchy uniqueName="[Звіт по спотам].[Розміщені WGRP на Преміум позиціях]" caption="Розміщені WGRP на Преміум позиціях" attribute="1" defaultMemberUniqueName="[Звіт по спотам].[Розміщені WGRP на Преміум позиціях].[All]" allUniqueName="[Звіт по спотам].[Розміщені WGRP на Преміум позиціях].[All]" dimensionUniqueName="[Звіт по спотам]" displayFolder="" count="0" memberValueDatatype="5" unbalanced="0"/>
    <cacheHierarchy uniqueName="[Звіт по спотам].[Година]" caption="Година" attribute="1" defaultMemberUniqueName="[Звіт по спотам].[Година].[All]" allUniqueName="[Звіт по спотам].[Година].[All]" dimensionUniqueName="[Звіт по спотам]" displayFolder="" count="0" memberValueDatatype="20" unbalanced="0"/>
    <cacheHierarchy uniqueName="[Звіт по спотам].[TypeOfDay]" caption="TypeOfDay" attribute="1" defaultMemberUniqueName="[Звіт по спотам].[TypeOfDay].[All]" allUniqueName="[Звіт по спотам].[TypeOfDay].[All]" dimensionUniqueName="[Звіт по спотам]" displayFolder="" count="0" memberValueDatatype="20" unbalanced="0"/>
    <cacheHierarchy uniqueName="[Звіт по спотам].[Спонсорські заставки сек]" caption="Спонсорські заставки сек" attribute="1" defaultMemberUniqueName="[Звіт по спотам].[Спонсорські заставки сек].[All]" allUniqueName="[Звіт по спотам].[Спонсорські заставки сек].[All]" dimensionUniqueName="[Звіт по спотам]" displayFolder="" count="0" memberValueDatatype="5" unbalanced="0"/>
    <cacheHierarchy uniqueName="[Measures].[Сума для Розміщено у мікророзривах сек]" caption="Сума для Розміщено у мікророзривах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Сума для Розміщено на преміум позиціях сек]" caption="Сума для Розміщено на преміум позиціях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Сума для clip_duration]" caption="Сума для clip_duration" measure="1" displayFolder="" measureGroup="Звіт по спотам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Сума для Спонсорські заставки сек]" caption="Сума для Спонсорські заставки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68"/>
        </ext>
      </extLst>
    </cacheHierarchy>
    <cacheHierarchy uniqueName="[Measures].[Сума для grp_v]" caption="Сума для grp_v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Середнє значення clip_duration]" caption="Середнє значення clip_duration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__XL_Count Звіт по спотам]" caption="__XL_Count Звіт по спотам" measure="1" displayFolder="" measureGroup="Звіт по спотам" count="0" hidden="1"/>
    <cacheHierarchy uniqueName="[Measures].[__XL_Count of Models]" caption="__XL_Count of Models" measure="1" displayFolder="" count="0" hidden="1"/>
  </cacheHierarchies>
  <kpis count="0"/>
  <dimensions count="2">
    <dimension measure="1" name="Measures" uniqueName="[Measures]" caption="Measures"/>
    <dimension name="Звіт по спотам" uniqueName="[Звіт по спотам]" caption="Звіт по спотам"/>
  </dimensions>
  <measureGroups count="1">
    <measureGroup name="Звіт по спотам" caption="Звіт по спотам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783">
  <r>
    <x v="0"/>
    <x v="0"/>
    <x v="0"/>
    <s v="В розміщенні"/>
    <x v="0"/>
    <x v="0"/>
    <x v="0"/>
    <x v="0"/>
    <n v="5"/>
    <n v="2"/>
    <s v="A1"/>
    <x v="0"/>
  </r>
  <r>
    <x v="0"/>
    <x v="0"/>
    <x v="0"/>
    <s v="В розміщенні"/>
    <x v="0"/>
    <x v="0"/>
    <x v="0"/>
    <x v="1"/>
    <n v="5"/>
    <n v="2"/>
    <s v="A2"/>
    <x v="1"/>
  </r>
  <r>
    <x v="0"/>
    <x v="0"/>
    <x v="0"/>
    <s v="В розміщенні"/>
    <x v="0"/>
    <x v="1"/>
    <x v="1"/>
    <x v="0"/>
    <n v="10"/>
    <n v="2"/>
    <s v="A3"/>
    <x v="2"/>
  </r>
  <r>
    <x v="0"/>
    <x v="0"/>
    <x v="0"/>
    <s v="В розміщенні"/>
    <x v="0"/>
    <x v="2"/>
    <x v="2"/>
    <x v="0"/>
    <n v="15"/>
    <n v="1"/>
    <s v="A4"/>
    <x v="3"/>
  </r>
  <r>
    <x v="0"/>
    <x v="0"/>
    <x v="0"/>
    <s v="В розміщенні"/>
    <x v="0"/>
    <x v="3"/>
    <x v="2"/>
    <x v="2"/>
    <n v="10"/>
    <n v="1"/>
    <s v="A5"/>
    <x v="3"/>
  </r>
  <r>
    <x v="0"/>
    <x v="0"/>
    <x v="0"/>
    <s v="В розміщенні"/>
    <x v="0"/>
    <x v="3"/>
    <x v="2"/>
    <x v="0"/>
    <n v="10"/>
    <n v="1"/>
    <s v="A6"/>
    <x v="3"/>
  </r>
  <r>
    <x v="0"/>
    <x v="0"/>
    <x v="0"/>
    <s v="В розміщенні"/>
    <x v="0"/>
    <x v="3"/>
    <x v="1"/>
    <x v="0"/>
    <n v="5"/>
    <n v="4"/>
    <s v="A7"/>
    <x v="3"/>
  </r>
  <r>
    <x v="0"/>
    <x v="0"/>
    <x v="0"/>
    <s v="В розміщенні"/>
    <x v="0"/>
    <x v="4"/>
    <x v="2"/>
    <x v="0"/>
    <n v="10"/>
    <n v="2"/>
    <s v="A8"/>
    <x v="3"/>
  </r>
  <r>
    <x v="0"/>
    <x v="0"/>
    <x v="0"/>
    <s v="В розміщенні"/>
    <x v="1"/>
    <x v="0"/>
    <x v="3"/>
    <x v="3"/>
    <n v="5"/>
    <n v="1"/>
    <s v="A1"/>
    <x v="1"/>
  </r>
  <r>
    <x v="0"/>
    <x v="0"/>
    <x v="0"/>
    <s v="В розміщенні"/>
    <x v="1"/>
    <x v="1"/>
    <x v="1"/>
    <x v="3"/>
    <n v="10"/>
    <n v="1"/>
    <s v="A1"/>
    <x v="4"/>
  </r>
  <r>
    <x v="0"/>
    <x v="0"/>
    <x v="0"/>
    <s v="В розміщенні"/>
    <x v="1"/>
    <x v="0"/>
    <x v="3"/>
    <x v="3"/>
    <n v="5"/>
    <n v="1"/>
    <s v="A2"/>
    <x v="1"/>
  </r>
  <r>
    <x v="0"/>
    <x v="0"/>
    <x v="0"/>
    <s v="В розміщенні"/>
    <x v="1"/>
    <x v="1"/>
    <x v="1"/>
    <x v="3"/>
    <n v="10"/>
    <n v="1"/>
    <s v="A2"/>
    <x v="4"/>
  </r>
  <r>
    <x v="0"/>
    <x v="0"/>
    <x v="0"/>
    <s v="В розміщенні"/>
    <x v="1"/>
    <x v="0"/>
    <x v="3"/>
    <x v="3"/>
    <n v="5"/>
    <n v="1"/>
    <s v="A3"/>
    <x v="1"/>
  </r>
  <r>
    <x v="0"/>
    <x v="0"/>
    <x v="0"/>
    <s v="В розміщенні"/>
    <x v="1"/>
    <x v="1"/>
    <x v="1"/>
    <x v="3"/>
    <n v="10"/>
    <n v="1"/>
    <s v="A3"/>
    <x v="4"/>
  </r>
  <r>
    <x v="1"/>
    <x v="1"/>
    <x v="0"/>
    <s v="В розміщенні"/>
    <x v="0"/>
    <x v="0"/>
    <x v="4"/>
    <x v="0"/>
    <n v="5"/>
    <n v="1"/>
    <s v="A3"/>
    <x v="0"/>
  </r>
  <r>
    <x v="1"/>
    <x v="1"/>
    <x v="0"/>
    <s v="В розміщенні"/>
    <x v="1"/>
    <x v="5"/>
    <x v="3"/>
    <x v="3"/>
    <n v="5"/>
    <n v="1"/>
    <s v="A4"/>
    <x v="1"/>
  </r>
  <r>
    <x v="1"/>
    <x v="1"/>
    <x v="0"/>
    <s v="В розміщенні"/>
    <x v="0"/>
    <x v="0"/>
    <x v="4"/>
    <x v="0"/>
    <n v="5"/>
    <n v="1"/>
    <s v="A3"/>
    <x v="0"/>
  </r>
  <r>
    <x v="1"/>
    <x v="1"/>
    <x v="0"/>
    <s v="В розміщенні"/>
    <x v="1"/>
    <x v="5"/>
    <x v="3"/>
    <x v="3"/>
    <n v="5"/>
    <n v="1"/>
    <s v="A4"/>
    <x v="1"/>
  </r>
  <r>
    <x v="2"/>
    <x v="1"/>
    <x v="0"/>
    <s v="В розміщенні"/>
    <x v="0"/>
    <x v="0"/>
    <x v="4"/>
    <x v="0"/>
    <n v="5"/>
    <n v="1"/>
    <s v="A2"/>
    <x v="0"/>
  </r>
  <r>
    <x v="2"/>
    <x v="1"/>
    <x v="0"/>
    <s v="В розміщенні"/>
    <x v="1"/>
    <x v="5"/>
    <x v="3"/>
    <x v="3"/>
    <n v="5"/>
    <n v="1"/>
    <s v="A6"/>
    <x v="1"/>
  </r>
  <r>
    <x v="2"/>
    <x v="1"/>
    <x v="0"/>
    <s v="В розміщенні"/>
    <x v="0"/>
    <x v="4"/>
    <x v="5"/>
    <x v="0"/>
    <n v="7"/>
    <n v="1"/>
    <s v="A3"/>
    <x v="3"/>
  </r>
  <r>
    <x v="2"/>
    <x v="1"/>
    <x v="0"/>
    <s v="В розміщенні"/>
    <x v="1"/>
    <x v="0"/>
    <x v="3"/>
    <x v="3"/>
    <n v="5"/>
    <n v="1"/>
    <s v="A4"/>
    <x v="1"/>
  </r>
  <r>
    <x v="2"/>
    <x v="1"/>
    <x v="0"/>
    <s v="В розміщенні"/>
    <x v="1"/>
    <x v="0"/>
    <x v="3"/>
    <x v="3"/>
    <n v="5"/>
    <n v="1"/>
    <s v="A5"/>
    <x v="1"/>
  </r>
  <r>
    <x v="2"/>
    <x v="1"/>
    <x v="0"/>
    <s v="В розміщенні"/>
    <x v="1"/>
    <x v="0"/>
    <x v="3"/>
    <x v="3"/>
    <n v="5"/>
    <n v="1"/>
    <s v="A6"/>
    <x v="1"/>
  </r>
  <r>
    <x v="2"/>
    <x v="1"/>
    <x v="0"/>
    <s v="В розміщенні"/>
    <x v="1"/>
    <x v="0"/>
    <x v="3"/>
    <x v="3"/>
    <n v="5"/>
    <n v="1"/>
    <s v="A7"/>
    <x v="1"/>
  </r>
  <r>
    <x v="3"/>
    <x v="1"/>
    <x v="0"/>
    <s v="В розміщенні"/>
    <x v="0"/>
    <x v="0"/>
    <x v="4"/>
    <x v="0"/>
    <n v="5"/>
    <n v="1"/>
    <s v="A1"/>
    <x v="0"/>
  </r>
  <r>
    <x v="3"/>
    <x v="1"/>
    <x v="0"/>
    <s v="В розміщенні"/>
    <x v="1"/>
    <x v="5"/>
    <x v="3"/>
    <x v="3"/>
    <n v="5"/>
    <n v="1"/>
    <s v="A2"/>
    <x v="1"/>
  </r>
  <r>
    <x v="4"/>
    <x v="2"/>
    <x v="0"/>
    <s v="Знято з розміщення"/>
    <x v="0"/>
    <x v="5"/>
    <x v="6"/>
    <x v="4"/>
    <n v="7"/>
    <n v="1"/>
    <s v="A1"/>
    <x v="1"/>
  </r>
  <r>
    <x v="4"/>
    <x v="2"/>
    <x v="0"/>
    <s v="Знято з розміщення"/>
    <x v="0"/>
    <x v="5"/>
    <x v="6"/>
    <x v="5"/>
    <n v="7"/>
    <n v="1"/>
    <s v="A2"/>
    <x v="5"/>
  </r>
  <r>
    <x v="4"/>
    <x v="2"/>
    <x v="0"/>
    <s v="Знято з розміщення"/>
    <x v="0"/>
    <x v="6"/>
    <x v="7"/>
    <x v="0"/>
    <n v="10"/>
    <n v="2"/>
    <s v="A3"/>
    <x v="2"/>
  </r>
  <r>
    <x v="4"/>
    <x v="2"/>
    <x v="0"/>
    <s v="Знято з розміщення"/>
    <x v="0"/>
    <x v="4"/>
    <x v="8"/>
    <x v="0"/>
    <n v="5"/>
    <n v="2"/>
    <s v="A4"/>
    <x v="3"/>
  </r>
  <r>
    <x v="4"/>
    <x v="2"/>
    <x v="0"/>
    <s v="Знято з розміщення"/>
    <x v="0"/>
    <x v="7"/>
    <x v="9"/>
    <x v="0"/>
    <n v="5"/>
    <n v="1"/>
    <s v="A5"/>
    <x v="3"/>
  </r>
  <r>
    <x v="4"/>
    <x v="2"/>
    <x v="0"/>
    <s v="Знято з розміщення"/>
    <x v="0"/>
    <x v="3"/>
    <x v="10"/>
    <x v="0"/>
    <n v="5"/>
    <n v="2"/>
    <s v="A6"/>
    <x v="3"/>
  </r>
  <r>
    <x v="4"/>
    <x v="2"/>
    <x v="0"/>
    <s v="Знято з розміщення"/>
    <x v="0"/>
    <x v="8"/>
    <x v="11"/>
    <x v="0"/>
    <n v="10"/>
    <n v="1"/>
    <s v="A7"/>
    <x v="3"/>
  </r>
  <r>
    <x v="4"/>
    <x v="2"/>
    <x v="0"/>
    <s v="Знято з розміщення"/>
    <x v="1"/>
    <x v="5"/>
    <x v="6"/>
    <x v="6"/>
    <n v="7"/>
    <n v="30"/>
    <s v="A1"/>
    <x v="1"/>
  </r>
  <r>
    <x v="4"/>
    <x v="2"/>
    <x v="0"/>
    <s v="Знято з розміщення"/>
    <x v="1"/>
    <x v="6"/>
    <x v="12"/>
    <x v="7"/>
    <n v="10"/>
    <n v="30"/>
    <s v="A2"/>
    <x v="6"/>
  </r>
  <r>
    <x v="5"/>
    <x v="3"/>
    <x v="0"/>
    <s v="В розміщенні"/>
    <x v="0"/>
    <x v="0"/>
    <x v="4"/>
    <x v="0"/>
    <n v="7"/>
    <n v="2"/>
    <s v="A1"/>
    <x v="0"/>
  </r>
  <r>
    <x v="5"/>
    <x v="3"/>
    <x v="0"/>
    <s v="В розміщенні"/>
    <x v="0"/>
    <x v="0"/>
    <x v="4"/>
    <x v="0"/>
    <n v="7"/>
    <n v="2"/>
    <s v="A2"/>
    <x v="0"/>
  </r>
  <r>
    <x v="5"/>
    <x v="3"/>
    <x v="0"/>
    <s v="В розміщенні"/>
    <x v="0"/>
    <x v="0"/>
    <x v="4"/>
    <x v="0"/>
    <n v="7"/>
    <n v="2"/>
    <s v="A3"/>
    <x v="0"/>
  </r>
  <r>
    <x v="5"/>
    <x v="3"/>
    <x v="0"/>
    <s v="В розміщенні"/>
    <x v="0"/>
    <x v="0"/>
    <x v="4"/>
    <x v="0"/>
    <n v="7"/>
    <n v="2"/>
    <s v="A4"/>
    <x v="0"/>
  </r>
  <r>
    <x v="5"/>
    <x v="3"/>
    <x v="0"/>
    <s v="В розміщенні"/>
    <x v="1"/>
    <x v="0"/>
    <x v="3"/>
    <x v="3"/>
    <n v="10"/>
    <n v="1"/>
    <s v="A5"/>
    <x v="1"/>
  </r>
  <r>
    <x v="6"/>
    <x v="3"/>
    <x v="0"/>
    <s v="Знято з розміщення"/>
    <x v="0"/>
    <x v="0"/>
    <x v="0"/>
    <x v="5"/>
    <n v="10"/>
    <n v="1"/>
    <s v="A1"/>
    <x v="5"/>
  </r>
  <r>
    <x v="6"/>
    <x v="3"/>
    <x v="0"/>
    <s v="Знято з розміщення"/>
    <x v="0"/>
    <x v="0"/>
    <x v="0"/>
    <x v="5"/>
    <n v="10"/>
    <n v="1"/>
    <s v="A2"/>
    <x v="5"/>
  </r>
  <r>
    <x v="6"/>
    <x v="3"/>
    <x v="0"/>
    <s v="Знято з розміщення"/>
    <x v="0"/>
    <x v="0"/>
    <x v="0"/>
    <x v="5"/>
    <n v="10"/>
    <n v="1"/>
    <s v="A3"/>
    <x v="5"/>
  </r>
  <r>
    <x v="6"/>
    <x v="3"/>
    <x v="0"/>
    <s v="Знято з розміщення"/>
    <x v="0"/>
    <x v="0"/>
    <x v="0"/>
    <x v="5"/>
    <n v="10"/>
    <n v="1"/>
    <s v="A4"/>
    <x v="5"/>
  </r>
  <r>
    <x v="7"/>
    <x v="1"/>
    <x v="0"/>
    <s v="В розміщенні"/>
    <x v="0"/>
    <x v="0"/>
    <x v="0"/>
    <x v="0"/>
    <n v="5"/>
    <n v="2"/>
    <s v="A1"/>
    <x v="0"/>
  </r>
  <r>
    <x v="8"/>
    <x v="2"/>
    <x v="0"/>
    <s v="В розміщенні"/>
    <x v="0"/>
    <x v="5"/>
    <x v="6"/>
    <x v="4"/>
    <n v="7"/>
    <n v="1"/>
    <s v="A1"/>
    <x v="1"/>
  </r>
  <r>
    <x v="8"/>
    <x v="2"/>
    <x v="0"/>
    <s v="В розміщенні"/>
    <x v="0"/>
    <x v="5"/>
    <x v="6"/>
    <x v="5"/>
    <n v="7"/>
    <n v="1"/>
    <s v="A2"/>
    <x v="5"/>
  </r>
  <r>
    <x v="8"/>
    <x v="2"/>
    <x v="0"/>
    <s v="В розміщенні"/>
    <x v="0"/>
    <x v="1"/>
    <x v="13"/>
    <x v="0"/>
    <n v="10"/>
    <n v="2"/>
    <s v="A3"/>
    <x v="2"/>
  </r>
  <r>
    <x v="8"/>
    <x v="2"/>
    <x v="0"/>
    <s v="В розміщенні"/>
    <x v="0"/>
    <x v="4"/>
    <x v="8"/>
    <x v="0"/>
    <n v="5"/>
    <n v="2"/>
    <s v="A4"/>
    <x v="3"/>
  </r>
  <r>
    <x v="8"/>
    <x v="2"/>
    <x v="0"/>
    <s v="В розміщенні"/>
    <x v="0"/>
    <x v="7"/>
    <x v="9"/>
    <x v="0"/>
    <n v="5"/>
    <n v="1"/>
    <s v="A5"/>
    <x v="3"/>
  </r>
  <r>
    <x v="8"/>
    <x v="2"/>
    <x v="0"/>
    <s v="В розміщенні"/>
    <x v="0"/>
    <x v="3"/>
    <x v="10"/>
    <x v="0"/>
    <n v="5"/>
    <n v="2"/>
    <s v="A6"/>
    <x v="3"/>
  </r>
  <r>
    <x v="8"/>
    <x v="2"/>
    <x v="0"/>
    <s v="В розміщенні"/>
    <x v="0"/>
    <x v="8"/>
    <x v="11"/>
    <x v="0"/>
    <n v="10"/>
    <n v="1"/>
    <s v="A7"/>
    <x v="3"/>
  </r>
  <r>
    <x v="8"/>
    <x v="2"/>
    <x v="0"/>
    <s v="В розміщенні"/>
    <x v="1"/>
    <x v="0"/>
    <x v="6"/>
    <x v="6"/>
    <n v="7"/>
    <n v="30"/>
    <s v="A1"/>
    <x v="1"/>
  </r>
  <r>
    <x v="8"/>
    <x v="2"/>
    <x v="0"/>
    <s v="В розміщенні"/>
    <x v="1"/>
    <x v="1"/>
    <x v="13"/>
    <x v="7"/>
    <n v="10"/>
    <n v="30"/>
    <s v="A2"/>
    <x v="6"/>
  </r>
  <r>
    <x v="9"/>
    <x v="3"/>
    <x v="0"/>
    <s v="В розміщенні"/>
    <x v="0"/>
    <x v="0"/>
    <x v="0"/>
    <x v="5"/>
    <n v="10"/>
    <n v="1"/>
    <s v="A1"/>
    <x v="5"/>
  </r>
  <r>
    <x v="9"/>
    <x v="3"/>
    <x v="0"/>
    <s v="В розміщенні"/>
    <x v="0"/>
    <x v="1"/>
    <x v="14"/>
    <x v="0"/>
    <n v="10"/>
    <n v="1"/>
    <s v="A2"/>
    <x v="2"/>
  </r>
  <r>
    <x v="10"/>
    <x v="3"/>
    <x v="0"/>
    <s v="Знято з розміщення"/>
    <x v="0"/>
    <x v="0"/>
    <x v="4"/>
    <x v="0"/>
    <n v="14"/>
    <n v="2"/>
    <s v="A1"/>
    <x v="0"/>
  </r>
  <r>
    <x v="10"/>
    <x v="3"/>
    <x v="0"/>
    <s v="Знято з розміщення"/>
    <x v="0"/>
    <x v="0"/>
    <x v="0"/>
    <x v="5"/>
    <n v="10"/>
    <n v="1"/>
    <s v="A2"/>
    <x v="5"/>
  </r>
  <r>
    <x v="10"/>
    <x v="3"/>
    <x v="0"/>
    <s v="Знято з розміщення"/>
    <x v="0"/>
    <x v="0"/>
    <x v="0"/>
    <x v="1"/>
    <n v="10"/>
    <n v="1"/>
    <s v="A3"/>
    <x v="1"/>
  </r>
  <r>
    <x v="10"/>
    <x v="3"/>
    <x v="0"/>
    <s v="Знято з розміщення"/>
    <x v="0"/>
    <x v="1"/>
    <x v="14"/>
    <x v="0"/>
    <n v="10"/>
    <n v="4"/>
    <s v="A4"/>
    <x v="2"/>
  </r>
  <r>
    <x v="10"/>
    <x v="3"/>
    <x v="0"/>
    <s v="Знято з розміщення"/>
    <x v="0"/>
    <x v="3"/>
    <x v="15"/>
    <x v="0"/>
    <n v="5"/>
    <n v="1"/>
    <s v="A5"/>
    <x v="3"/>
  </r>
  <r>
    <x v="10"/>
    <x v="3"/>
    <x v="0"/>
    <s v="Знято з розміщення"/>
    <x v="0"/>
    <x v="3"/>
    <x v="16"/>
    <x v="0"/>
    <n v="3"/>
    <n v="2"/>
    <s v="A6"/>
    <x v="3"/>
  </r>
  <r>
    <x v="10"/>
    <x v="3"/>
    <x v="0"/>
    <s v="Знято з розміщення"/>
    <x v="0"/>
    <x v="4"/>
    <x v="10"/>
    <x v="0"/>
    <n v="5"/>
    <n v="3"/>
    <s v="A7"/>
    <x v="3"/>
  </r>
  <r>
    <x v="10"/>
    <x v="3"/>
    <x v="0"/>
    <s v="Знято з розміщення"/>
    <x v="0"/>
    <x v="4"/>
    <x v="17"/>
    <x v="0"/>
    <n v="5"/>
    <n v="2"/>
    <s v="A8"/>
    <x v="3"/>
  </r>
  <r>
    <x v="10"/>
    <x v="3"/>
    <x v="0"/>
    <s v="Знято з розміщення"/>
    <x v="0"/>
    <x v="8"/>
    <x v="18"/>
    <x v="0"/>
    <n v="10"/>
    <n v="1"/>
    <s v="A9"/>
    <x v="3"/>
  </r>
  <r>
    <x v="10"/>
    <x v="3"/>
    <x v="0"/>
    <s v="Знято з розміщення"/>
    <x v="0"/>
    <x v="0"/>
    <x v="4"/>
    <x v="0"/>
    <n v="14"/>
    <n v="2"/>
    <s v="A1"/>
    <x v="0"/>
  </r>
  <r>
    <x v="10"/>
    <x v="3"/>
    <x v="0"/>
    <s v="Знято з розміщення"/>
    <x v="0"/>
    <x v="0"/>
    <x v="0"/>
    <x v="5"/>
    <n v="10"/>
    <n v="1"/>
    <s v="A2"/>
    <x v="5"/>
  </r>
  <r>
    <x v="10"/>
    <x v="3"/>
    <x v="0"/>
    <s v="Знято з розміщення"/>
    <x v="0"/>
    <x v="0"/>
    <x v="0"/>
    <x v="1"/>
    <n v="10"/>
    <n v="1"/>
    <s v="A3"/>
    <x v="1"/>
  </r>
  <r>
    <x v="10"/>
    <x v="3"/>
    <x v="0"/>
    <s v="Знято з розміщення"/>
    <x v="0"/>
    <x v="1"/>
    <x v="14"/>
    <x v="0"/>
    <n v="10"/>
    <n v="4"/>
    <s v="A4"/>
    <x v="2"/>
  </r>
  <r>
    <x v="10"/>
    <x v="3"/>
    <x v="0"/>
    <s v="Знято з розміщення"/>
    <x v="0"/>
    <x v="4"/>
    <x v="10"/>
    <x v="0"/>
    <n v="5"/>
    <n v="3"/>
    <s v="A5"/>
    <x v="3"/>
  </r>
  <r>
    <x v="10"/>
    <x v="3"/>
    <x v="0"/>
    <s v="Знято з розміщення"/>
    <x v="0"/>
    <x v="4"/>
    <x v="17"/>
    <x v="0"/>
    <n v="5"/>
    <n v="2"/>
    <s v="A6"/>
    <x v="3"/>
  </r>
  <r>
    <x v="10"/>
    <x v="3"/>
    <x v="0"/>
    <s v="Знято з розміщення"/>
    <x v="0"/>
    <x v="8"/>
    <x v="18"/>
    <x v="0"/>
    <n v="10"/>
    <n v="1"/>
    <s v="A7"/>
    <x v="3"/>
  </r>
  <r>
    <x v="10"/>
    <x v="3"/>
    <x v="0"/>
    <s v="Знято з розміщення"/>
    <x v="1"/>
    <x v="0"/>
    <x v="3"/>
    <x v="3"/>
    <n v="10"/>
    <n v="36"/>
    <s v="A1"/>
    <x v="1"/>
  </r>
  <r>
    <x v="10"/>
    <x v="3"/>
    <x v="0"/>
    <s v="Знято з розміщення"/>
    <x v="1"/>
    <x v="1"/>
    <x v="13"/>
    <x v="7"/>
    <n v="10"/>
    <n v="36"/>
    <s v="A2"/>
    <x v="6"/>
  </r>
  <r>
    <x v="10"/>
    <x v="3"/>
    <x v="0"/>
    <s v="Знято з розміщення"/>
    <x v="1"/>
    <x v="0"/>
    <x v="3"/>
    <x v="3"/>
    <n v="10"/>
    <n v="14"/>
    <s v="A1"/>
    <x v="1"/>
  </r>
  <r>
    <x v="10"/>
    <x v="3"/>
    <x v="0"/>
    <s v="Знято з розміщення"/>
    <x v="1"/>
    <x v="1"/>
    <x v="13"/>
    <x v="7"/>
    <n v="10"/>
    <n v="14"/>
    <s v="A2"/>
    <x v="6"/>
  </r>
  <r>
    <x v="11"/>
    <x v="4"/>
    <x v="1"/>
    <s v="Знято з розміщення"/>
    <x v="0"/>
    <x v="0"/>
    <x v="0"/>
    <x v="4"/>
    <n v="10"/>
    <n v="1"/>
    <s v="A1"/>
    <x v="1"/>
  </r>
  <r>
    <x v="11"/>
    <x v="4"/>
    <x v="1"/>
    <s v="Знято з розміщення"/>
    <x v="0"/>
    <x v="0"/>
    <x v="0"/>
    <x v="1"/>
    <n v="10"/>
    <n v="1"/>
    <s v="A1"/>
    <x v="1"/>
  </r>
  <r>
    <x v="11"/>
    <x v="4"/>
    <x v="1"/>
    <s v="Знято з розміщення"/>
    <x v="0"/>
    <x v="1"/>
    <x v="19"/>
    <x v="0"/>
    <n v="10"/>
    <n v="6"/>
    <s v="A1"/>
    <x v="2"/>
  </r>
  <r>
    <x v="11"/>
    <x v="4"/>
    <x v="1"/>
    <s v="Знято з розміщення"/>
    <x v="0"/>
    <x v="7"/>
    <x v="20"/>
    <x v="0"/>
    <n v="10"/>
    <n v="4"/>
    <s v="A1"/>
    <x v="3"/>
  </r>
  <r>
    <x v="11"/>
    <x v="4"/>
    <x v="1"/>
    <s v="Знято з розміщення"/>
    <x v="0"/>
    <x v="3"/>
    <x v="21"/>
    <x v="0"/>
    <n v="3"/>
    <n v="5"/>
    <s v="A1"/>
    <x v="3"/>
  </r>
  <r>
    <x v="11"/>
    <x v="4"/>
    <x v="1"/>
    <s v="Знято з розміщення"/>
    <x v="0"/>
    <x v="0"/>
    <x v="22"/>
    <x v="0"/>
    <n v="10"/>
    <n v="1"/>
    <s v="A1"/>
    <x v="2"/>
  </r>
  <r>
    <x v="11"/>
    <x v="4"/>
    <x v="1"/>
    <s v="Знято з розміщення"/>
    <x v="0"/>
    <x v="1"/>
    <x v="0"/>
    <x v="0"/>
    <n v="10"/>
    <n v="1"/>
    <s v="A1"/>
    <x v="4"/>
  </r>
  <r>
    <x v="11"/>
    <x v="4"/>
    <x v="1"/>
    <s v="Знято з розміщення"/>
    <x v="1"/>
    <x v="0"/>
    <x v="3"/>
    <x v="3"/>
    <n v="10"/>
    <n v="1"/>
    <s v="A1"/>
    <x v="1"/>
  </r>
  <r>
    <x v="11"/>
    <x v="4"/>
    <x v="1"/>
    <s v="Знято з розміщення"/>
    <x v="1"/>
    <x v="1"/>
    <x v="13"/>
    <x v="7"/>
    <n v="10"/>
    <n v="1"/>
    <s v="A1"/>
    <x v="6"/>
  </r>
  <r>
    <x v="11"/>
    <x v="4"/>
    <x v="1"/>
    <s v="Знято з розміщення"/>
    <x v="1"/>
    <x v="0"/>
    <x v="3"/>
    <x v="3"/>
    <n v="10"/>
    <n v="1"/>
    <s v="A2"/>
    <x v="1"/>
  </r>
  <r>
    <x v="11"/>
    <x v="4"/>
    <x v="1"/>
    <s v="Знято з розміщення"/>
    <x v="1"/>
    <x v="1"/>
    <x v="13"/>
    <x v="7"/>
    <n v="10"/>
    <n v="1"/>
    <s v="A2"/>
    <x v="6"/>
  </r>
  <r>
    <x v="11"/>
    <x v="4"/>
    <x v="1"/>
    <s v="Знято з розміщення"/>
    <x v="1"/>
    <x v="0"/>
    <x v="3"/>
    <x v="3"/>
    <n v="10"/>
    <n v="1"/>
    <s v="A3"/>
    <x v="1"/>
  </r>
  <r>
    <x v="11"/>
    <x v="4"/>
    <x v="1"/>
    <s v="Знято з розміщення"/>
    <x v="1"/>
    <x v="1"/>
    <x v="13"/>
    <x v="7"/>
    <n v="10"/>
    <n v="1"/>
    <s v="A3"/>
    <x v="6"/>
  </r>
  <r>
    <x v="11"/>
    <x v="4"/>
    <x v="1"/>
    <s v="Знято з розміщення"/>
    <x v="1"/>
    <x v="0"/>
    <x v="3"/>
    <x v="3"/>
    <n v="10"/>
    <n v="1"/>
    <s v="A4"/>
    <x v="1"/>
  </r>
  <r>
    <x v="11"/>
    <x v="4"/>
    <x v="1"/>
    <s v="Знято з розміщення"/>
    <x v="1"/>
    <x v="1"/>
    <x v="13"/>
    <x v="7"/>
    <n v="10"/>
    <n v="1"/>
    <s v="A4"/>
    <x v="6"/>
  </r>
  <r>
    <x v="11"/>
    <x v="4"/>
    <x v="1"/>
    <s v="Знято з розміщення"/>
    <x v="1"/>
    <x v="0"/>
    <x v="3"/>
    <x v="3"/>
    <n v="10"/>
    <n v="1"/>
    <s v="A5"/>
    <x v="1"/>
  </r>
  <r>
    <x v="11"/>
    <x v="4"/>
    <x v="1"/>
    <s v="Знято з розміщення"/>
    <x v="1"/>
    <x v="1"/>
    <x v="13"/>
    <x v="7"/>
    <n v="10"/>
    <n v="1"/>
    <s v="A5"/>
    <x v="6"/>
  </r>
  <r>
    <x v="11"/>
    <x v="4"/>
    <x v="1"/>
    <s v="Знято з розміщення"/>
    <x v="1"/>
    <x v="0"/>
    <x v="3"/>
    <x v="3"/>
    <n v="10"/>
    <n v="1"/>
    <s v="A6"/>
    <x v="1"/>
  </r>
  <r>
    <x v="11"/>
    <x v="4"/>
    <x v="1"/>
    <s v="Знято з розміщення"/>
    <x v="1"/>
    <x v="1"/>
    <x v="13"/>
    <x v="7"/>
    <n v="10"/>
    <n v="1"/>
    <s v="A6"/>
    <x v="6"/>
  </r>
  <r>
    <x v="12"/>
    <x v="5"/>
    <x v="0"/>
    <s v="Знято з розміщення"/>
    <x v="0"/>
    <x v="0"/>
    <x v="0"/>
    <x v="0"/>
    <n v="5"/>
    <n v="1"/>
    <s v="A1"/>
    <x v="0"/>
  </r>
  <r>
    <x v="12"/>
    <x v="5"/>
    <x v="0"/>
    <s v="Знято з розміщення"/>
    <x v="1"/>
    <x v="0"/>
    <x v="3"/>
    <x v="3"/>
    <n v="5"/>
    <n v="1"/>
    <s v="A2"/>
    <x v="1"/>
  </r>
  <r>
    <x v="13"/>
    <x v="6"/>
    <x v="0"/>
    <s v="До розміщення"/>
    <x v="0"/>
    <x v="0"/>
    <x v="0"/>
    <x v="0"/>
    <n v="5"/>
    <n v="2"/>
    <s v="A1"/>
    <x v="0"/>
  </r>
  <r>
    <x v="13"/>
    <x v="6"/>
    <x v="0"/>
    <s v="До розміщення"/>
    <x v="0"/>
    <x v="1"/>
    <x v="14"/>
    <x v="0"/>
    <n v="5"/>
    <n v="2"/>
    <s v="A2"/>
    <x v="2"/>
  </r>
  <r>
    <x v="14"/>
    <x v="7"/>
    <x v="2"/>
    <s v="Не для розміщення"/>
    <x v="0"/>
    <x v="0"/>
    <x v="0"/>
    <x v="4"/>
    <n v="10"/>
    <n v="1"/>
    <s v="A1"/>
    <x v="1"/>
  </r>
  <r>
    <x v="14"/>
    <x v="7"/>
    <x v="2"/>
    <s v="Не для розміщення"/>
    <x v="0"/>
    <x v="0"/>
    <x v="0"/>
    <x v="1"/>
    <n v="10"/>
    <n v="1"/>
    <s v="A1"/>
    <x v="1"/>
  </r>
  <r>
    <x v="14"/>
    <x v="7"/>
    <x v="2"/>
    <s v="Не для розміщення"/>
    <x v="0"/>
    <x v="1"/>
    <x v="19"/>
    <x v="0"/>
    <n v="10"/>
    <n v="6"/>
    <s v="A1"/>
    <x v="2"/>
  </r>
  <r>
    <x v="14"/>
    <x v="7"/>
    <x v="2"/>
    <s v="Не для розміщення"/>
    <x v="0"/>
    <x v="7"/>
    <x v="20"/>
    <x v="0"/>
    <n v="10"/>
    <n v="4"/>
    <s v="A1"/>
    <x v="3"/>
  </r>
  <r>
    <x v="14"/>
    <x v="7"/>
    <x v="2"/>
    <s v="Не для розміщення"/>
    <x v="0"/>
    <x v="3"/>
    <x v="21"/>
    <x v="0"/>
    <n v="3"/>
    <n v="5"/>
    <s v="A1"/>
    <x v="3"/>
  </r>
  <r>
    <x v="14"/>
    <x v="7"/>
    <x v="2"/>
    <s v="Не для розміщення"/>
    <x v="0"/>
    <x v="0"/>
    <x v="22"/>
    <x v="0"/>
    <n v="10"/>
    <n v="1"/>
    <s v="A1"/>
    <x v="2"/>
  </r>
  <r>
    <x v="14"/>
    <x v="7"/>
    <x v="2"/>
    <s v="Не для розміщення"/>
    <x v="0"/>
    <x v="1"/>
    <x v="0"/>
    <x v="0"/>
    <n v="10"/>
    <n v="1"/>
    <s v="A1"/>
    <x v="4"/>
  </r>
  <r>
    <x v="14"/>
    <x v="7"/>
    <x v="2"/>
    <s v="Не для розміщення"/>
    <x v="1"/>
    <x v="0"/>
    <x v="3"/>
    <x v="3"/>
    <n v="10"/>
    <n v="1"/>
    <s v="A1"/>
    <x v="1"/>
  </r>
  <r>
    <x v="14"/>
    <x v="7"/>
    <x v="2"/>
    <s v="Не для розміщення"/>
    <x v="1"/>
    <x v="1"/>
    <x v="13"/>
    <x v="7"/>
    <n v="10"/>
    <n v="1"/>
    <s v="A1"/>
    <x v="6"/>
  </r>
  <r>
    <x v="14"/>
    <x v="7"/>
    <x v="2"/>
    <s v="Не для розміщення"/>
    <x v="1"/>
    <x v="0"/>
    <x v="3"/>
    <x v="3"/>
    <n v="10"/>
    <n v="1"/>
    <s v="A2"/>
    <x v="1"/>
  </r>
  <r>
    <x v="14"/>
    <x v="7"/>
    <x v="2"/>
    <s v="Не для розміщення"/>
    <x v="1"/>
    <x v="1"/>
    <x v="13"/>
    <x v="7"/>
    <n v="10"/>
    <n v="1"/>
    <s v="A2"/>
    <x v="6"/>
  </r>
  <r>
    <x v="14"/>
    <x v="7"/>
    <x v="2"/>
    <s v="Не для розміщення"/>
    <x v="1"/>
    <x v="0"/>
    <x v="3"/>
    <x v="3"/>
    <n v="10"/>
    <n v="1"/>
    <s v="A3"/>
    <x v="1"/>
  </r>
  <r>
    <x v="14"/>
    <x v="7"/>
    <x v="2"/>
    <s v="Не для розміщення"/>
    <x v="1"/>
    <x v="1"/>
    <x v="13"/>
    <x v="7"/>
    <n v="10"/>
    <n v="1"/>
    <s v="A3"/>
    <x v="6"/>
  </r>
  <r>
    <x v="14"/>
    <x v="7"/>
    <x v="2"/>
    <s v="Не для розміщення"/>
    <x v="1"/>
    <x v="0"/>
    <x v="3"/>
    <x v="3"/>
    <n v="10"/>
    <n v="1"/>
    <s v="A4"/>
    <x v="1"/>
  </r>
  <r>
    <x v="14"/>
    <x v="7"/>
    <x v="2"/>
    <s v="Не для розміщення"/>
    <x v="1"/>
    <x v="1"/>
    <x v="13"/>
    <x v="7"/>
    <n v="10"/>
    <n v="1"/>
    <s v="A4"/>
    <x v="6"/>
  </r>
  <r>
    <x v="14"/>
    <x v="7"/>
    <x v="2"/>
    <s v="Не для розміщення"/>
    <x v="1"/>
    <x v="0"/>
    <x v="3"/>
    <x v="3"/>
    <n v="10"/>
    <n v="1"/>
    <s v="A5"/>
    <x v="1"/>
  </r>
  <r>
    <x v="14"/>
    <x v="7"/>
    <x v="2"/>
    <s v="Не для розміщення"/>
    <x v="1"/>
    <x v="1"/>
    <x v="13"/>
    <x v="7"/>
    <n v="10"/>
    <n v="1"/>
    <s v="A5"/>
    <x v="6"/>
  </r>
  <r>
    <x v="14"/>
    <x v="7"/>
    <x v="2"/>
    <s v="Не для розміщення"/>
    <x v="1"/>
    <x v="0"/>
    <x v="3"/>
    <x v="3"/>
    <n v="10"/>
    <n v="1"/>
    <s v="A6"/>
    <x v="1"/>
  </r>
  <r>
    <x v="14"/>
    <x v="7"/>
    <x v="2"/>
    <s v="Не для розміщення"/>
    <x v="1"/>
    <x v="1"/>
    <x v="13"/>
    <x v="7"/>
    <n v="10"/>
    <n v="1"/>
    <s v="A6"/>
    <x v="6"/>
  </r>
  <r>
    <x v="15"/>
    <x v="7"/>
    <x v="2"/>
    <s v="Знято з розміщення"/>
    <x v="0"/>
    <x v="0"/>
    <x v="0"/>
    <x v="4"/>
    <n v="10"/>
    <n v="1"/>
    <s v="A1"/>
    <x v="1"/>
  </r>
  <r>
    <x v="15"/>
    <x v="7"/>
    <x v="2"/>
    <s v="Знято з розміщення"/>
    <x v="0"/>
    <x v="0"/>
    <x v="0"/>
    <x v="1"/>
    <n v="10"/>
    <n v="1"/>
    <s v="A1"/>
    <x v="1"/>
  </r>
  <r>
    <x v="15"/>
    <x v="7"/>
    <x v="2"/>
    <s v="Знято з розміщення"/>
    <x v="0"/>
    <x v="1"/>
    <x v="19"/>
    <x v="0"/>
    <n v="10"/>
    <n v="6"/>
    <s v="A1"/>
    <x v="2"/>
  </r>
  <r>
    <x v="15"/>
    <x v="7"/>
    <x v="2"/>
    <s v="Знято з розміщення"/>
    <x v="0"/>
    <x v="7"/>
    <x v="20"/>
    <x v="0"/>
    <n v="10"/>
    <n v="4"/>
    <s v="A1"/>
    <x v="3"/>
  </r>
  <r>
    <x v="15"/>
    <x v="7"/>
    <x v="2"/>
    <s v="Знято з розміщення"/>
    <x v="0"/>
    <x v="3"/>
    <x v="21"/>
    <x v="0"/>
    <n v="3"/>
    <n v="5"/>
    <s v="A1"/>
    <x v="3"/>
  </r>
  <r>
    <x v="15"/>
    <x v="7"/>
    <x v="2"/>
    <s v="Знято з розміщення"/>
    <x v="0"/>
    <x v="0"/>
    <x v="22"/>
    <x v="0"/>
    <n v="10"/>
    <n v="1"/>
    <s v="A1"/>
    <x v="2"/>
  </r>
  <r>
    <x v="15"/>
    <x v="7"/>
    <x v="2"/>
    <s v="Знято з розміщення"/>
    <x v="0"/>
    <x v="1"/>
    <x v="0"/>
    <x v="0"/>
    <n v="10"/>
    <n v="1"/>
    <s v="A1"/>
    <x v="4"/>
  </r>
  <r>
    <x v="15"/>
    <x v="7"/>
    <x v="2"/>
    <s v="Знято з розміщення"/>
    <x v="1"/>
    <x v="0"/>
    <x v="3"/>
    <x v="3"/>
    <n v="10"/>
    <n v="1"/>
    <s v="A1"/>
    <x v="1"/>
  </r>
  <r>
    <x v="15"/>
    <x v="7"/>
    <x v="2"/>
    <s v="Знято з розміщення"/>
    <x v="1"/>
    <x v="1"/>
    <x v="13"/>
    <x v="7"/>
    <n v="10"/>
    <n v="1"/>
    <s v="A1"/>
    <x v="6"/>
  </r>
  <r>
    <x v="15"/>
    <x v="7"/>
    <x v="2"/>
    <s v="Знято з розміщення"/>
    <x v="1"/>
    <x v="0"/>
    <x v="3"/>
    <x v="3"/>
    <n v="10"/>
    <n v="1"/>
    <s v="A2"/>
    <x v="1"/>
  </r>
  <r>
    <x v="15"/>
    <x v="7"/>
    <x v="2"/>
    <s v="Знято з розміщення"/>
    <x v="1"/>
    <x v="1"/>
    <x v="13"/>
    <x v="7"/>
    <n v="10"/>
    <n v="1"/>
    <s v="A2"/>
    <x v="6"/>
  </r>
  <r>
    <x v="15"/>
    <x v="7"/>
    <x v="2"/>
    <s v="Знято з розміщення"/>
    <x v="1"/>
    <x v="0"/>
    <x v="3"/>
    <x v="3"/>
    <n v="10"/>
    <n v="1"/>
    <s v="A3"/>
    <x v="1"/>
  </r>
  <r>
    <x v="15"/>
    <x v="7"/>
    <x v="2"/>
    <s v="Знято з розміщення"/>
    <x v="1"/>
    <x v="1"/>
    <x v="13"/>
    <x v="7"/>
    <n v="10"/>
    <n v="1"/>
    <s v="A3"/>
    <x v="6"/>
  </r>
  <r>
    <x v="15"/>
    <x v="7"/>
    <x v="2"/>
    <s v="Знято з розміщення"/>
    <x v="1"/>
    <x v="0"/>
    <x v="3"/>
    <x v="3"/>
    <n v="10"/>
    <n v="1"/>
    <s v="A4"/>
    <x v="1"/>
  </r>
  <r>
    <x v="15"/>
    <x v="7"/>
    <x v="2"/>
    <s v="Знято з розміщення"/>
    <x v="1"/>
    <x v="1"/>
    <x v="13"/>
    <x v="7"/>
    <n v="10"/>
    <n v="1"/>
    <s v="A4"/>
    <x v="6"/>
  </r>
  <r>
    <x v="15"/>
    <x v="7"/>
    <x v="2"/>
    <s v="Знято з розміщення"/>
    <x v="1"/>
    <x v="0"/>
    <x v="3"/>
    <x v="3"/>
    <n v="10"/>
    <n v="1"/>
    <s v="A5"/>
    <x v="1"/>
  </r>
  <r>
    <x v="15"/>
    <x v="7"/>
    <x v="2"/>
    <s v="Знято з розміщення"/>
    <x v="1"/>
    <x v="1"/>
    <x v="13"/>
    <x v="7"/>
    <n v="10"/>
    <n v="1"/>
    <s v="A5"/>
    <x v="6"/>
  </r>
  <r>
    <x v="15"/>
    <x v="7"/>
    <x v="2"/>
    <s v="Знято з розміщення"/>
    <x v="1"/>
    <x v="0"/>
    <x v="3"/>
    <x v="3"/>
    <n v="10"/>
    <n v="1"/>
    <s v="A6"/>
    <x v="1"/>
  </r>
  <r>
    <x v="15"/>
    <x v="7"/>
    <x v="2"/>
    <s v="Знято з розміщення"/>
    <x v="1"/>
    <x v="1"/>
    <x v="13"/>
    <x v="7"/>
    <n v="10"/>
    <n v="1"/>
    <s v="A6"/>
    <x v="6"/>
  </r>
  <r>
    <x v="16"/>
    <x v="7"/>
    <x v="2"/>
    <s v="В розміщенні"/>
    <x v="0"/>
    <x v="0"/>
    <x v="0"/>
    <x v="4"/>
    <n v="10"/>
    <n v="1"/>
    <s v="A1"/>
    <x v="1"/>
  </r>
  <r>
    <x v="16"/>
    <x v="7"/>
    <x v="2"/>
    <s v="В розміщенні"/>
    <x v="0"/>
    <x v="0"/>
    <x v="0"/>
    <x v="1"/>
    <n v="10"/>
    <n v="1"/>
    <s v="A1"/>
    <x v="1"/>
  </r>
  <r>
    <x v="16"/>
    <x v="7"/>
    <x v="2"/>
    <s v="В розміщенні"/>
    <x v="0"/>
    <x v="1"/>
    <x v="19"/>
    <x v="0"/>
    <n v="10"/>
    <n v="6"/>
    <s v="A1"/>
    <x v="2"/>
  </r>
  <r>
    <x v="16"/>
    <x v="7"/>
    <x v="2"/>
    <s v="В розміщенні"/>
    <x v="0"/>
    <x v="7"/>
    <x v="20"/>
    <x v="0"/>
    <n v="10"/>
    <n v="4"/>
    <s v="A1"/>
    <x v="3"/>
  </r>
  <r>
    <x v="16"/>
    <x v="7"/>
    <x v="2"/>
    <s v="В розміщенні"/>
    <x v="0"/>
    <x v="3"/>
    <x v="21"/>
    <x v="0"/>
    <n v="3"/>
    <n v="5"/>
    <s v="A1"/>
    <x v="3"/>
  </r>
  <r>
    <x v="16"/>
    <x v="7"/>
    <x v="2"/>
    <s v="В розміщенні"/>
    <x v="0"/>
    <x v="0"/>
    <x v="22"/>
    <x v="0"/>
    <n v="10"/>
    <n v="1"/>
    <s v="A1"/>
    <x v="2"/>
  </r>
  <r>
    <x v="16"/>
    <x v="7"/>
    <x v="2"/>
    <s v="В розміщенні"/>
    <x v="0"/>
    <x v="1"/>
    <x v="0"/>
    <x v="0"/>
    <n v="10"/>
    <n v="1"/>
    <s v="A1"/>
    <x v="4"/>
  </r>
  <r>
    <x v="16"/>
    <x v="7"/>
    <x v="2"/>
    <s v="В розміщенні"/>
    <x v="1"/>
    <x v="0"/>
    <x v="3"/>
    <x v="3"/>
    <n v="10"/>
    <n v="1"/>
    <s v="A1"/>
    <x v="1"/>
  </r>
  <r>
    <x v="16"/>
    <x v="7"/>
    <x v="2"/>
    <s v="В розміщенні"/>
    <x v="1"/>
    <x v="1"/>
    <x v="13"/>
    <x v="7"/>
    <n v="10"/>
    <n v="1"/>
    <s v="A1"/>
    <x v="6"/>
  </r>
  <r>
    <x v="16"/>
    <x v="7"/>
    <x v="2"/>
    <s v="В розміщенні"/>
    <x v="1"/>
    <x v="0"/>
    <x v="3"/>
    <x v="3"/>
    <n v="10"/>
    <n v="1"/>
    <s v="A2"/>
    <x v="1"/>
  </r>
  <r>
    <x v="16"/>
    <x v="7"/>
    <x v="2"/>
    <s v="В розміщенні"/>
    <x v="1"/>
    <x v="1"/>
    <x v="13"/>
    <x v="7"/>
    <n v="10"/>
    <n v="1"/>
    <s v="A2"/>
    <x v="6"/>
  </r>
  <r>
    <x v="16"/>
    <x v="7"/>
    <x v="2"/>
    <s v="В розміщенні"/>
    <x v="1"/>
    <x v="0"/>
    <x v="3"/>
    <x v="3"/>
    <n v="10"/>
    <n v="1"/>
    <s v="A3"/>
    <x v="1"/>
  </r>
  <r>
    <x v="16"/>
    <x v="7"/>
    <x v="2"/>
    <s v="В розміщенні"/>
    <x v="1"/>
    <x v="1"/>
    <x v="13"/>
    <x v="7"/>
    <n v="10"/>
    <n v="1"/>
    <s v="A3"/>
    <x v="6"/>
  </r>
  <r>
    <x v="16"/>
    <x v="7"/>
    <x v="2"/>
    <s v="В розміщенні"/>
    <x v="1"/>
    <x v="0"/>
    <x v="3"/>
    <x v="3"/>
    <n v="10"/>
    <n v="1"/>
    <s v="A4"/>
    <x v="1"/>
  </r>
  <r>
    <x v="16"/>
    <x v="7"/>
    <x v="2"/>
    <s v="В розміщенні"/>
    <x v="1"/>
    <x v="1"/>
    <x v="13"/>
    <x v="7"/>
    <n v="10"/>
    <n v="1"/>
    <s v="A4"/>
    <x v="6"/>
  </r>
  <r>
    <x v="16"/>
    <x v="7"/>
    <x v="2"/>
    <s v="В розміщенні"/>
    <x v="1"/>
    <x v="0"/>
    <x v="3"/>
    <x v="3"/>
    <n v="10"/>
    <n v="1"/>
    <s v="A5"/>
    <x v="1"/>
  </r>
  <r>
    <x v="16"/>
    <x v="7"/>
    <x v="2"/>
    <s v="В розміщенні"/>
    <x v="1"/>
    <x v="1"/>
    <x v="13"/>
    <x v="7"/>
    <n v="10"/>
    <n v="1"/>
    <s v="A5"/>
    <x v="6"/>
  </r>
  <r>
    <x v="16"/>
    <x v="7"/>
    <x v="2"/>
    <s v="В розміщенні"/>
    <x v="1"/>
    <x v="0"/>
    <x v="3"/>
    <x v="3"/>
    <n v="10"/>
    <n v="1"/>
    <s v="A6"/>
    <x v="1"/>
  </r>
  <r>
    <x v="16"/>
    <x v="7"/>
    <x v="2"/>
    <s v="В розміщенні"/>
    <x v="1"/>
    <x v="1"/>
    <x v="13"/>
    <x v="7"/>
    <n v="10"/>
    <n v="1"/>
    <s v="A6"/>
    <x v="6"/>
  </r>
  <r>
    <x v="17"/>
    <x v="4"/>
    <x v="1"/>
    <s v="Не для розміщення"/>
    <x v="0"/>
    <x v="0"/>
    <x v="0"/>
    <x v="4"/>
    <n v="10"/>
    <n v="1"/>
    <s v="A1"/>
    <x v="1"/>
  </r>
  <r>
    <x v="17"/>
    <x v="4"/>
    <x v="1"/>
    <s v="Не для розміщення"/>
    <x v="0"/>
    <x v="0"/>
    <x v="0"/>
    <x v="1"/>
    <n v="10"/>
    <n v="1"/>
    <s v="A1"/>
    <x v="1"/>
  </r>
  <r>
    <x v="17"/>
    <x v="4"/>
    <x v="1"/>
    <s v="Не для розміщення"/>
    <x v="0"/>
    <x v="1"/>
    <x v="19"/>
    <x v="0"/>
    <n v="10"/>
    <n v="6"/>
    <s v="A1"/>
    <x v="2"/>
  </r>
  <r>
    <x v="17"/>
    <x v="4"/>
    <x v="1"/>
    <s v="Не для розміщення"/>
    <x v="0"/>
    <x v="7"/>
    <x v="20"/>
    <x v="0"/>
    <n v="10"/>
    <n v="4"/>
    <s v="A1"/>
    <x v="3"/>
  </r>
  <r>
    <x v="17"/>
    <x v="4"/>
    <x v="1"/>
    <s v="Не для розміщення"/>
    <x v="0"/>
    <x v="3"/>
    <x v="21"/>
    <x v="0"/>
    <n v="3"/>
    <n v="5"/>
    <s v="A1"/>
    <x v="3"/>
  </r>
  <r>
    <x v="17"/>
    <x v="4"/>
    <x v="1"/>
    <s v="Не для розміщення"/>
    <x v="0"/>
    <x v="0"/>
    <x v="22"/>
    <x v="0"/>
    <n v="10"/>
    <n v="1"/>
    <s v="A1"/>
    <x v="2"/>
  </r>
  <r>
    <x v="17"/>
    <x v="4"/>
    <x v="1"/>
    <s v="Не для розміщення"/>
    <x v="0"/>
    <x v="1"/>
    <x v="0"/>
    <x v="0"/>
    <n v="10"/>
    <n v="1"/>
    <s v="A1"/>
    <x v="4"/>
  </r>
  <r>
    <x v="17"/>
    <x v="4"/>
    <x v="1"/>
    <s v="Не для розміщення"/>
    <x v="1"/>
    <x v="0"/>
    <x v="3"/>
    <x v="3"/>
    <n v="10"/>
    <n v="1"/>
    <s v="A1"/>
    <x v="1"/>
  </r>
  <r>
    <x v="17"/>
    <x v="4"/>
    <x v="1"/>
    <s v="Не для розміщення"/>
    <x v="1"/>
    <x v="1"/>
    <x v="13"/>
    <x v="7"/>
    <n v="10"/>
    <n v="1"/>
    <s v="A1"/>
    <x v="6"/>
  </r>
  <r>
    <x v="17"/>
    <x v="4"/>
    <x v="1"/>
    <s v="Не для розміщення"/>
    <x v="1"/>
    <x v="0"/>
    <x v="3"/>
    <x v="3"/>
    <n v="10"/>
    <n v="1"/>
    <s v="A2"/>
    <x v="1"/>
  </r>
  <r>
    <x v="17"/>
    <x v="4"/>
    <x v="1"/>
    <s v="Не для розміщення"/>
    <x v="1"/>
    <x v="1"/>
    <x v="13"/>
    <x v="7"/>
    <n v="10"/>
    <n v="1"/>
    <s v="A2"/>
    <x v="6"/>
  </r>
  <r>
    <x v="17"/>
    <x v="4"/>
    <x v="1"/>
    <s v="Не для розміщення"/>
    <x v="1"/>
    <x v="0"/>
    <x v="3"/>
    <x v="3"/>
    <n v="10"/>
    <n v="1"/>
    <s v="A3"/>
    <x v="1"/>
  </r>
  <r>
    <x v="17"/>
    <x v="4"/>
    <x v="1"/>
    <s v="Не для розміщення"/>
    <x v="1"/>
    <x v="1"/>
    <x v="13"/>
    <x v="7"/>
    <n v="10"/>
    <n v="1"/>
    <s v="A3"/>
    <x v="6"/>
  </r>
  <r>
    <x v="17"/>
    <x v="4"/>
    <x v="1"/>
    <s v="Не для розміщення"/>
    <x v="1"/>
    <x v="0"/>
    <x v="3"/>
    <x v="3"/>
    <n v="10"/>
    <n v="1"/>
    <s v="A4"/>
    <x v="1"/>
  </r>
  <r>
    <x v="17"/>
    <x v="4"/>
    <x v="1"/>
    <s v="Не для розміщення"/>
    <x v="1"/>
    <x v="1"/>
    <x v="13"/>
    <x v="7"/>
    <n v="10"/>
    <n v="1"/>
    <s v="A4"/>
    <x v="6"/>
  </r>
  <r>
    <x v="17"/>
    <x v="4"/>
    <x v="1"/>
    <s v="Не для розміщення"/>
    <x v="1"/>
    <x v="0"/>
    <x v="3"/>
    <x v="3"/>
    <n v="10"/>
    <n v="1"/>
    <s v="A5"/>
    <x v="1"/>
  </r>
  <r>
    <x v="17"/>
    <x v="4"/>
    <x v="1"/>
    <s v="Не для розміщення"/>
    <x v="1"/>
    <x v="1"/>
    <x v="13"/>
    <x v="7"/>
    <n v="10"/>
    <n v="1"/>
    <s v="A5"/>
    <x v="6"/>
  </r>
  <r>
    <x v="17"/>
    <x v="4"/>
    <x v="1"/>
    <s v="Не для розміщення"/>
    <x v="1"/>
    <x v="0"/>
    <x v="3"/>
    <x v="3"/>
    <n v="10"/>
    <n v="1"/>
    <s v="A6"/>
    <x v="1"/>
  </r>
  <r>
    <x v="17"/>
    <x v="4"/>
    <x v="1"/>
    <s v="Не для розміщення"/>
    <x v="1"/>
    <x v="1"/>
    <x v="13"/>
    <x v="7"/>
    <n v="10"/>
    <n v="1"/>
    <s v="A6"/>
    <x v="6"/>
  </r>
  <r>
    <x v="18"/>
    <x v="4"/>
    <x v="1"/>
    <s v="В розміщенні"/>
    <x v="0"/>
    <x v="0"/>
    <x v="0"/>
    <x v="4"/>
    <n v="10"/>
    <n v="1"/>
    <s v="A1"/>
    <x v="1"/>
  </r>
  <r>
    <x v="18"/>
    <x v="4"/>
    <x v="1"/>
    <s v="В розміщенні"/>
    <x v="0"/>
    <x v="0"/>
    <x v="0"/>
    <x v="1"/>
    <n v="10"/>
    <n v="1"/>
    <s v="A1"/>
    <x v="1"/>
  </r>
  <r>
    <x v="18"/>
    <x v="4"/>
    <x v="1"/>
    <s v="В розміщенні"/>
    <x v="0"/>
    <x v="1"/>
    <x v="19"/>
    <x v="0"/>
    <n v="10"/>
    <n v="6"/>
    <s v="A1"/>
    <x v="2"/>
  </r>
  <r>
    <x v="18"/>
    <x v="4"/>
    <x v="1"/>
    <s v="В розміщенні"/>
    <x v="0"/>
    <x v="7"/>
    <x v="20"/>
    <x v="0"/>
    <n v="10"/>
    <n v="4"/>
    <s v="A1"/>
    <x v="3"/>
  </r>
  <r>
    <x v="18"/>
    <x v="4"/>
    <x v="1"/>
    <s v="В розміщенні"/>
    <x v="0"/>
    <x v="3"/>
    <x v="21"/>
    <x v="0"/>
    <n v="3"/>
    <n v="5"/>
    <s v="A1"/>
    <x v="3"/>
  </r>
  <r>
    <x v="18"/>
    <x v="4"/>
    <x v="1"/>
    <s v="В розміщенні"/>
    <x v="0"/>
    <x v="0"/>
    <x v="22"/>
    <x v="0"/>
    <n v="10"/>
    <n v="1"/>
    <s v="A1"/>
    <x v="2"/>
  </r>
  <r>
    <x v="18"/>
    <x v="4"/>
    <x v="1"/>
    <s v="В розміщенні"/>
    <x v="0"/>
    <x v="1"/>
    <x v="0"/>
    <x v="0"/>
    <n v="10"/>
    <n v="1"/>
    <s v="A1"/>
    <x v="4"/>
  </r>
  <r>
    <x v="18"/>
    <x v="4"/>
    <x v="1"/>
    <s v="В розміщенні"/>
    <x v="1"/>
    <x v="0"/>
    <x v="3"/>
    <x v="3"/>
    <n v="10"/>
    <n v="1"/>
    <s v="A1"/>
    <x v="1"/>
  </r>
  <r>
    <x v="18"/>
    <x v="4"/>
    <x v="1"/>
    <s v="В розміщенні"/>
    <x v="1"/>
    <x v="1"/>
    <x v="13"/>
    <x v="7"/>
    <n v="10"/>
    <n v="1"/>
    <s v="A1"/>
    <x v="6"/>
  </r>
  <r>
    <x v="18"/>
    <x v="4"/>
    <x v="1"/>
    <s v="В розміщенні"/>
    <x v="1"/>
    <x v="0"/>
    <x v="3"/>
    <x v="3"/>
    <n v="10"/>
    <n v="1"/>
    <s v="A2"/>
    <x v="1"/>
  </r>
  <r>
    <x v="18"/>
    <x v="4"/>
    <x v="1"/>
    <s v="В розміщенні"/>
    <x v="1"/>
    <x v="1"/>
    <x v="13"/>
    <x v="7"/>
    <n v="10"/>
    <n v="1"/>
    <s v="A2"/>
    <x v="6"/>
  </r>
  <r>
    <x v="18"/>
    <x v="4"/>
    <x v="1"/>
    <s v="В розміщенні"/>
    <x v="1"/>
    <x v="0"/>
    <x v="3"/>
    <x v="3"/>
    <n v="10"/>
    <n v="1"/>
    <s v="A3"/>
    <x v="1"/>
  </r>
  <r>
    <x v="18"/>
    <x v="4"/>
    <x v="1"/>
    <s v="В розміщенні"/>
    <x v="1"/>
    <x v="1"/>
    <x v="13"/>
    <x v="7"/>
    <n v="10"/>
    <n v="1"/>
    <s v="A3"/>
    <x v="6"/>
  </r>
  <r>
    <x v="18"/>
    <x v="4"/>
    <x v="1"/>
    <s v="В розміщенні"/>
    <x v="1"/>
    <x v="0"/>
    <x v="3"/>
    <x v="3"/>
    <n v="10"/>
    <n v="1"/>
    <s v="A4"/>
    <x v="1"/>
  </r>
  <r>
    <x v="18"/>
    <x v="4"/>
    <x v="1"/>
    <s v="В розміщенні"/>
    <x v="1"/>
    <x v="1"/>
    <x v="13"/>
    <x v="7"/>
    <n v="10"/>
    <n v="1"/>
    <s v="A4"/>
    <x v="6"/>
  </r>
  <r>
    <x v="18"/>
    <x v="4"/>
    <x v="1"/>
    <s v="В розміщенні"/>
    <x v="1"/>
    <x v="0"/>
    <x v="3"/>
    <x v="3"/>
    <n v="10"/>
    <n v="1"/>
    <s v="A5"/>
    <x v="1"/>
  </r>
  <r>
    <x v="18"/>
    <x v="4"/>
    <x v="1"/>
    <s v="В розміщенні"/>
    <x v="1"/>
    <x v="1"/>
    <x v="13"/>
    <x v="7"/>
    <n v="10"/>
    <n v="1"/>
    <s v="A5"/>
    <x v="6"/>
  </r>
  <r>
    <x v="18"/>
    <x v="4"/>
    <x v="1"/>
    <s v="В розміщенні"/>
    <x v="1"/>
    <x v="0"/>
    <x v="3"/>
    <x v="3"/>
    <n v="10"/>
    <n v="1"/>
    <s v="A6"/>
    <x v="1"/>
  </r>
  <r>
    <x v="18"/>
    <x v="4"/>
    <x v="1"/>
    <s v="В розміщенні"/>
    <x v="1"/>
    <x v="1"/>
    <x v="13"/>
    <x v="7"/>
    <n v="10"/>
    <n v="1"/>
    <s v="A6"/>
    <x v="6"/>
  </r>
  <r>
    <x v="19"/>
    <x v="5"/>
    <x v="0"/>
    <s v="В розміщенні"/>
    <x v="0"/>
    <x v="0"/>
    <x v="0"/>
    <x v="0"/>
    <n v="5"/>
    <n v="1"/>
    <s v="A1"/>
    <x v="0"/>
  </r>
  <r>
    <x v="19"/>
    <x v="5"/>
    <x v="0"/>
    <s v="В розміщенні"/>
    <x v="1"/>
    <x v="0"/>
    <x v="3"/>
    <x v="3"/>
    <n v="5"/>
    <n v="1"/>
    <s v="A2"/>
    <x v="1"/>
  </r>
  <r>
    <x v="20"/>
    <x v="6"/>
    <x v="0"/>
    <s v="В розміщенні"/>
    <x v="0"/>
    <x v="0"/>
    <x v="0"/>
    <x v="0"/>
    <n v="5"/>
    <n v="2"/>
    <s v="A1"/>
    <x v="0"/>
  </r>
  <r>
    <x v="20"/>
    <x v="6"/>
    <x v="0"/>
    <s v="В розміщенні"/>
    <x v="0"/>
    <x v="1"/>
    <x v="14"/>
    <x v="0"/>
    <n v="5"/>
    <n v="2"/>
    <s v="A1"/>
    <x v="2"/>
  </r>
  <r>
    <x v="21"/>
    <x v="6"/>
    <x v="0"/>
    <s v="В розміщенні"/>
    <x v="0"/>
    <x v="0"/>
    <x v="0"/>
    <x v="7"/>
    <n v="5"/>
    <n v="1"/>
    <s v="A1"/>
    <x v="5"/>
  </r>
  <r>
    <x v="21"/>
    <x v="6"/>
    <x v="0"/>
    <s v="В розміщенні"/>
    <x v="0"/>
    <x v="1"/>
    <x v="14"/>
    <x v="0"/>
    <n v="5"/>
    <n v="3"/>
    <s v="A1"/>
    <x v="2"/>
  </r>
  <r>
    <x v="21"/>
    <x v="6"/>
    <x v="0"/>
    <s v="В розміщенні"/>
    <x v="0"/>
    <x v="1"/>
    <x v="14"/>
    <x v="0"/>
    <n v="5"/>
    <n v="2"/>
    <s v="A1"/>
    <x v="2"/>
  </r>
  <r>
    <x v="22"/>
    <x v="8"/>
    <x v="0"/>
    <s v="В розміщенні"/>
    <x v="0"/>
    <x v="0"/>
    <x v="4"/>
    <x v="0"/>
    <n v="7"/>
    <n v="1"/>
    <s v="A1"/>
    <x v="0"/>
  </r>
  <r>
    <x v="22"/>
    <x v="8"/>
    <x v="0"/>
    <s v="В розміщенні"/>
    <x v="0"/>
    <x v="0"/>
    <x v="0"/>
    <x v="5"/>
    <n v="10"/>
    <n v="1"/>
    <s v="A1"/>
    <x v="5"/>
  </r>
  <r>
    <x v="22"/>
    <x v="8"/>
    <x v="0"/>
    <s v="В розміщенні"/>
    <x v="0"/>
    <x v="0"/>
    <x v="0"/>
    <x v="1"/>
    <n v="10"/>
    <n v="1"/>
    <s v="A1"/>
    <x v="1"/>
  </r>
  <r>
    <x v="22"/>
    <x v="8"/>
    <x v="0"/>
    <s v="В розміщенні"/>
    <x v="0"/>
    <x v="1"/>
    <x v="14"/>
    <x v="0"/>
    <n v="10"/>
    <n v="4"/>
    <s v="A1"/>
    <x v="2"/>
  </r>
  <r>
    <x v="22"/>
    <x v="8"/>
    <x v="0"/>
    <s v="В розміщенні"/>
    <x v="0"/>
    <x v="4"/>
    <x v="5"/>
    <x v="0"/>
    <n v="10"/>
    <n v="2"/>
    <s v="A1"/>
    <x v="3"/>
  </r>
  <r>
    <x v="22"/>
    <x v="8"/>
    <x v="0"/>
    <s v="В розміщенні"/>
    <x v="0"/>
    <x v="8"/>
    <x v="23"/>
    <x v="0"/>
    <n v="10"/>
    <n v="1"/>
    <s v="A1"/>
    <x v="3"/>
  </r>
  <r>
    <x v="22"/>
    <x v="8"/>
    <x v="0"/>
    <s v="В розміщенні"/>
    <x v="1"/>
    <x v="0"/>
    <x v="3"/>
    <x v="3"/>
    <n v="10"/>
    <n v="1"/>
    <s v="A1"/>
    <x v="1"/>
  </r>
  <r>
    <x v="22"/>
    <x v="8"/>
    <x v="0"/>
    <s v="В розміщенні"/>
    <x v="1"/>
    <x v="1"/>
    <x v="13"/>
    <x v="7"/>
    <n v="10"/>
    <n v="1"/>
    <s v="A1"/>
    <x v="6"/>
  </r>
  <r>
    <x v="23"/>
    <x v="5"/>
    <x v="0"/>
    <s v="В розміщенні"/>
    <x v="0"/>
    <x v="0"/>
    <x v="0"/>
    <x v="0"/>
    <n v="5"/>
    <n v="1"/>
    <s v="A1"/>
    <x v="0"/>
  </r>
  <r>
    <x v="23"/>
    <x v="5"/>
    <x v="0"/>
    <s v="В розміщенні"/>
    <x v="0"/>
    <x v="1"/>
    <x v="14"/>
    <x v="0"/>
    <n v="5"/>
    <n v="2"/>
    <s v="A1"/>
    <x v="2"/>
  </r>
  <r>
    <x v="23"/>
    <x v="5"/>
    <x v="0"/>
    <s v="В розміщенні"/>
    <x v="0"/>
    <x v="4"/>
    <x v="10"/>
    <x v="0"/>
    <n v="3"/>
    <n v="3"/>
    <s v="A1"/>
    <x v="3"/>
  </r>
  <r>
    <x v="23"/>
    <x v="5"/>
    <x v="0"/>
    <s v="В розміщенні"/>
    <x v="0"/>
    <x v="7"/>
    <x v="24"/>
    <x v="0"/>
    <n v="5"/>
    <n v="3"/>
    <s v="A1"/>
    <x v="3"/>
  </r>
  <r>
    <x v="23"/>
    <x v="5"/>
    <x v="0"/>
    <s v="В розміщенні"/>
    <x v="0"/>
    <x v="8"/>
    <x v="18"/>
    <x v="0"/>
    <n v="10"/>
    <n v="1"/>
    <s v="A1"/>
    <x v="3"/>
  </r>
  <r>
    <x v="23"/>
    <x v="5"/>
    <x v="0"/>
    <s v="В розміщенні"/>
    <x v="1"/>
    <x v="0"/>
    <x v="3"/>
    <x v="3"/>
    <n v="5"/>
    <n v="1"/>
    <s v="A1"/>
    <x v="1"/>
  </r>
  <r>
    <x v="23"/>
    <x v="5"/>
    <x v="0"/>
    <s v="В розміщенні"/>
    <x v="1"/>
    <x v="1"/>
    <x v="13"/>
    <x v="7"/>
    <n v="5"/>
    <n v="1"/>
    <s v="A1"/>
    <x v="6"/>
  </r>
  <r>
    <x v="24"/>
    <x v="9"/>
    <x v="0"/>
    <s v="Не для розміщення"/>
    <x v="0"/>
    <x v="0"/>
    <x v="0"/>
    <x v="5"/>
    <n v="10"/>
    <n v="4"/>
    <s v="A1"/>
    <x v="5"/>
  </r>
  <r>
    <x v="24"/>
    <x v="9"/>
    <x v="0"/>
    <s v="Не для розміщення"/>
    <x v="0"/>
    <x v="0"/>
    <x v="0"/>
    <x v="1"/>
    <n v="10"/>
    <n v="4"/>
    <s v="A2"/>
    <x v="1"/>
  </r>
  <r>
    <x v="24"/>
    <x v="9"/>
    <x v="0"/>
    <s v="Не для розміщення"/>
    <x v="0"/>
    <x v="1"/>
    <x v="25"/>
    <x v="0"/>
    <n v="6"/>
    <n v="25"/>
    <s v="A3"/>
    <x v="2"/>
  </r>
  <r>
    <x v="24"/>
    <x v="9"/>
    <x v="0"/>
    <s v="Не для розміщення"/>
    <x v="0"/>
    <x v="3"/>
    <x v="26"/>
    <x v="0"/>
    <n v="5"/>
    <n v="30"/>
    <s v="A4"/>
    <x v="3"/>
  </r>
  <r>
    <x v="24"/>
    <x v="9"/>
    <x v="0"/>
    <s v="Не для розміщення"/>
    <x v="0"/>
    <x v="3"/>
    <x v="27"/>
    <x v="0"/>
    <n v="5"/>
    <n v="5"/>
    <s v="A5"/>
    <x v="3"/>
  </r>
  <r>
    <x v="24"/>
    <x v="9"/>
    <x v="0"/>
    <s v="Не для розміщення"/>
    <x v="1"/>
    <x v="0"/>
    <x v="3"/>
    <x v="3"/>
    <n v="10"/>
    <n v="40"/>
    <s v="A1"/>
    <x v="1"/>
  </r>
  <r>
    <x v="24"/>
    <x v="9"/>
    <x v="0"/>
    <s v="Не для розміщення"/>
    <x v="1"/>
    <x v="1"/>
    <x v="1"/>
    <x v="3"/>
    <n v="10"/>
    <n v="40"/>
    <s v="A2"/>
    <x v="4"/>
  </r>
  <r>
    <x v="24"/>
    <x v="9"/>
    <x v="0"/>
    <s v="Не для розміщення"/>
    <x v="1"/>
    <x v="0"/>
    <x v="3"/>
    <x v="3"/>
    <n v="10"/>
    <n v="40"/>
    <s v="A3"/>
    <x v="1"/>
  </r>
  <r>
    <x v="24"/>
    <x v="9"/>
    <x v="0"/>
    <s v="Не для розміщення"/>
    <x v="1"/>
    <x v="1"/>
    <x v="1"/>
    <x v="3"/>
    <n v="10"/>
    <n v="40"/>
    <s v="A4"/>
    <x v="4"/>
  </r>
  <r>
    <x v="24"/>
    <x v="9"/>
    <x v="0"/>
    <s v="Не для розміщення"/>
    <x v="1"/>
    <x v="0"/>
    <x v="3"/>
    <x v="3"/>
    <n v="10"/>
    <n v="40"/>
    <s v="A5"/>
    <x v="1"/>
  </r>
  <r>
    <x v="24"/>
    <x v="9"/>
    <x v="0"/>
    <s v="Не для розміщення"/>
    <x v="1"/>
    <x v="1"/>
    <x v="1"/>
    <x v="3"/>
    <n v="10"/>
    <n v="40"/>
    <s v="A6"/>
    <x v="4"/>
  </r>
  <r>
    <x v="24"/>
    <x v="9"/>
    <x v="0"/>
    <s v="Не для розміщення"/>
    <x v="1"/>
    <x v="0"/>
    <x v="3"/>
    <x v="3"/>
    <n v="10"/>
    <n v="40"/>
    <s v="A7"/>
    <x v="1"/>
  </r>
  <r>
    <x v="24"/>
    <x v="9"/>
    <x v="0"/>
    <s v="Не для розміщення"/>
    <x v="1"/>
    <x v="1"/>
    <x v="1"/>
    <x v="3"/>
    <n v="10"/>
    <n v="40"/>
    <s v="A8"/>
    <x v="4"/>
  </r>
  <r>
    <x v="24"/>
    <x v="9"/>
    <x v="0"/>
    <s v="Не для розміщення"/>
    <x v="1"/>
    <x v="0"/>
    <x v="3"/>
    <x v="3"/>
    <n v="10"/>
    <n v="40"/>
    <s v="A9"/>
    <x v="1"/>
  </r>
  <r>
    <x v="24"/>
    <x v="9"/>
    <x v="0"/>
    <s v="Не для розміщення"/>
    <x v="1"/>
    <x v="1"/>
    <x v="1"/>
    <x v="3"/>
    <n v="10"/>
    <n v="40"/>
    <s v="A10"/>
    <x v="4"/>
  </r>
  <r>
    <x v="24"/>
    <x v="9"/>
    <x v="0"/>
    <s v="Не для розміщення"/>
    <x v="1"/>
    <x v="0"/>
    <x v="3"/>
    <x v="3"/>
    <n v="10"/>
    <n v="40"/>
    <s v="A1"/>
    <x v="1"/>
  </r>
  <r>
    <x v="24"/>
    <x v="9"/>
    <x v="0"/>
    <s v="Не для розміщення"/>
    <x v="1"/>
    <x v="1"/>
    <x v="1"/>
    <x v="3"/>
    <n v="10"/>
    <n v="40"/>
    <s v="A2"/>
    <x v="4"/>
  </r>
  <r>
    <x v="24"/>
    <x v="9"/>
    <x v="0"/>
    <s v="Не для розміщення"/>
    <x v="1"/>
    <x v="0"/>
    <x v="3"/>
    <x v="3"/>
    <n v="10"/>
    <n v="40"/>
    <s v="A3"/>
    <x v="1"/>
  </r>
  <r>
    <x v="24"/>
    <x v="9"/>
    <x v="0"/>
    <s v="Не для розміщення"/>
    <x v="1"/>
    <x v="1"/>
    <x v="1"/>
    <x v="3"/>
    <n v="10"/>
    <n v="40"/>
    <s v="A4"/>
    <x v="4"/>
  </r>
  <r>
    <x v="24"/>
    <x v="9"/>
    <x v="0"/>
    <s v="Не для розміщення"/>
    <x v="1"/>
    <x v="0"/>
    <x v="3"/>
    <x v="3"/>
    <n v="10"/>
    <n v="40"/>
    <s v="A5"/>
    <x v="1"/>
  </r>
  <r>
    <x v="24"/>
    <x v="9"/>
    <x v="0"/>
    <s v="Не для розміщення"/>
    <x v="1"/>
    <x v="1"/>
    <x v="1"/>
    <x v="3"/>
    <n v="10"/>
    <n v="40"/>
    <s v="A6"/>
    <x v="4"/>
  </r>
  <r>
    <x v="24"/>
    <x v="9"/>
    <x v="0"/>
    <s v="Не для розміщення"/>
    <x v="1"/>
    <x v="0"/>
    <x v="3"/>
    <x v="3"/>
    <n v="10"/>
    <n v="40"/>
    <s v="A7"/>
    <x v="1"/>
  </r>
  <r>
    <x v="24"/>
    <x v="9"/>
    <x v="0"/>
    <s v="Не для розміщення"/>
    <x v="1"/>
    <x v="1"/>
    <x v="1"/>
    <x v="3"/>
    <n v="10"/>
    <n v="40"/>
    <s v="A8"/>
    <x v="4"/>
  </r>
  <r>
    <x v="24"/>
    <x v="9"/>
    <x v="0"/>
    <s v="Не для розміщення"/>
    <x v="1"/>
    <x v="0"/>
    <x v="3"/>
    <x v="3"/>
    <n v="10"/>
    <n v="40"/>
    <s v="A9"/>
    <x v="1"/>
  </r>
  <r>
    <x v="24"/>
    <x v="9"/>
    <x v="0"/>
    <s v="Не для розміщення"/>
    <x v="1"/>
    <x v="1"/>
    <x v="1"/>
    <x v="3"/>
    <n v="10"/>
    <n v="40"/>
    <s v="A10"/>
    <x v="4"/>
  </r>
  <r>
    <x v="24"/>
    <x v="9"/>
    <x v="0"/>
    <s v="Не для розміщення"/>
    <x v="1"/>
    <x v="0"/>
    <x v="3"/>
    <x v="3"/>
    <n v="10"/>
    <n v="40"/>
    <s v="A1"/>
    <x v="1"/>
  </r>
  <r>
    <x v="24"/>
    <x v="9"/>
    <x v="0"/>
    <s v="Не для розміщення"/>
    <x v="1"/>
    <x v="1"/>
    <x v="1"/>
    <x v="3"/>
    <n v="10"/>
    <n v="40"/>
    <s v="A2"/>
    <x v="4"/>
  </r>
  <r>
    <x v="24"/>
    <x v="9"/>
    <x v="0"/>
    <s v="Не для розміщення"/>
    <x v="1"/>
    <x v="0"/>
    <x v="3"/>
    <x v="3"/>
    <n v="10"/>
    <n v="40"/>
    <s v="A3"/>
    <x v="1"/>
  </r>
  <r>
    <x v="24"/>
    <x v="9"/>
    <x v="0"/>
    <s v="Не для розміщення"/>
    <x v="1"/>
    <x v="1"/>
    <x v="1"/>
    <x v="3"/>
    <n v="10"/>
    <n v="40"/>
    <s v="A4"/>
    <x v="4"/>
  </r>
  <r>
    <x v="24"/>
    <x v="9"/>
    <x v="0"/>
    <s v="Не для розміщення"/>
    <x v="1"/>
    <x v="0"/>
    <x v="3"/>
    <x v="3"/>
    <n v="10"/>
    <n v="40"/>
    <s v="A5"/>
    <x v="1"/>
  </r>
  <r>
    <x v="24"/>
    <x v="9"/>
    <x v="0"/>
    <s v="Не для розміщення"/>
    <x v="1"/>
    <x v="1"/>
    <x v="1"/>
    <x v="3"/>
    <n v="10"/>
    <n v="40"/>
    <s v="A6"/>
    <x v="4"/>
  </r>
  <r>
    <x v="24"/>
    <x v="9"/>
    <x v="0"/>
    <s v="Не для розміщення"/>
    <x v="1"/>
    <x v="0"/>
    <x v="3"/>
    <x v="3"/>
    <n v="10"/>
    <n v="40"/>
    <s v="A7"/>
    <x v="1"/>
  </r>
  <r>
    <x v="24"/>
    <x v="9"/>
    <x v="0"/>
    <s v="Не для розміщення"/>
    <x v="1"/>
    <x v="1"/>
    <x v="1"/>
    <x v="3"/>
    <n v="10"/>
    <n v="40"/>
    <s v="A8"/>
    <x v="4"/>
  </r>
  <r>
    <x v="24"/>
    <x v="9"/>
    <x v="0"/>
    <s v="Не для розміщення"/>
    <x v="1"/>
    <x v="0"/>
    <x v="3"/>
    <x v="3"/>
    <n v="10"/>
    <n v="40"/>
    <s v="A9"/>
    <x v="1"/>
  </r>
  <r>
    <x v="24"/>
    <x v="9"/>
    <x v="0"/>
    <s v="Не для розміщення"/>
    <x v="1"/>
    <x v="1"/>
    <x v="1"/>
    <x v="3"/>
    <n v="10"/>
    <n v="40"/>
    <s v="A10"/>
    <x v="4"/>
  </r>
  <r>
    <x v="25"/>
    <x v="9"/>
    <x v="0"/>
    <s v="В розміщенні"/>
    <x v="0"/>
    <x v="0"/>
    <x v="0"/>
    <x v="5"/>
    <n v="10"/>
    <n v="4"/>
    <s v="A1"/>
    <x v="5"/>
  </r>
  <r>
    <x v="25"/>
    <x v="9"/>
    <x v="0"/>
    <s v="В розміщенні"/>
    <x v="0"/>
    <x v="0"/>
    <x v="0"/>
    <x v="1"/>
    <n v="10"/>
    <n v="4"/>
    <s v="A2"/>
    <x v="1"/>
  </r>
  <r>
    <x v="25"/>
    <x v="9"/>
    <x v="0"/>
    <s v="В розміщенні"/>
    <x v="0"/>
    <x v="1"/>
    <x v="25"/>
    <x v="0"/>
    <n v="6"/>
    <n v="25"/>
    <s v="A3"/>
    <x v="2"/>
  </r>
  <r>
    <x v="25"/>
    <x v="9"/>
    <x v="0"/>
    <s v="В розміщенні"/>
    <x v="0"/>
    <x v="3"/>
    <x v="26"/>
    <x v="0"/>
    <n v="5"/>
    <n v="30"/>
    <s v="A4"/>
    <x v="3"/>
  </r>
  <r>
    <x v="25"/>
    <x v="9"/>
    <x v="0"/>
    <s v="В розміщенні"/>
    <x v="0"/>
    <x v="3"/>
    <x v="27"/>
    <x v="0"/>
    <n v="5"/>
    <n v="5"/>
    <s v="A5"/>
    <x v="3"/>
  </r>
  <r>
    <x v="25"/>
    <x v="9"/>
    <x v="0"/>
    <s v="В розміщенні"/>
    <x v="1"/>
    <x v="0"/>
    <x v="3"/>
    <x v="3"/>
    <n v="10"/>
    <n v="40"/>
    <s v="A1"/>
    <x v="1"/>
  </r>
  <r>
    <x v="25"/>
    <x v="9"/>
    <x v="0"/>
    <s v="В розміщенні"/>
    <x v="1"/>
    <x v="1"/>
    <x v="1"/>
    <x v="3"/>
    <n v="10"/>
    <n v="40"/>
    <s v="A2"/>
    <x v="4"/>
  </r>
  <r>
    <x v="25"/>
    <x v="9"/>
    <x v="0"/>
    <s v="В розміщенні"/>
    <x v="1"/>
    <x v="0"/>
    <x v="3"/>
    <x v="3"/>
    <n v="10"/>
    <n v="40"/>
    <s v="A3"/>
    <x v="1"/>
  </r>
  <r>
    <x v="25"/>
    <x v="9"/>
    <x v="0"/>
    <s v="В розміщенні"/>
    <x v="1"/>
    <x v="1"/>
    <x v="1"/>
    <x v="3"/>
    <n v="10"/>
    <n v="40"/>
    <s v="A4"/>
    <x v="4"/>
  </r>
  <r>
    <x v="25"/>
    <x v="9"/>
    <x v="0"/>
    <s v="В розміщенні"/>
    <x v="1"/>
    <x v="0"/>
    <x v="3"/>
    <x v="3"/>
    <n v="10"/>
    <n v="40"/>
    <s v="A5"/>
    <x v="1"/>
  </r>
  <r>
    <x v="25"/>
    <x v="9"/>
    <x v="0"/>
    <s v="В розміщенні"/>
    <x v="1"/>
    <x v="1"/>
    <x v="1"/>
    <x v="3"/>
    <n v="10"/>
    <n v="40"/>
    <s v="A6"/>
    <x v="4"/>
  </r>
  <r>
    <x v="25"/>
    <x v="9"/>
    <x v="0"/>
    <s v="В розміщенні"/>
    <x v="1"/>
    <x v="0"/>
    <x v="3"/>
    <x v="3"/>
    <n v="10"/>
    <n v="40"/>
    <s v="A7"/>
    <x v="1"/>
  </r>
  <r>
    <x v="25"/>
    <x v="9"/>
    <x v="0"/>
    <s v="В розміщенні"/>
    <x v="1"/>
    <x v="1"/>
    <x v="1"/>
    <x v="3"/>
    <n v="10"/>
    <n v="40"/>
    <s v="A8"/>
    <x v="4"/>
  </r>
  <r>
    <x v="25"/>
    <x v="9"/>
    <x v="0"/>
    <s v="В розміщенні"/>
    <x v="1"/>
    <x v="0"/>
    <x v="3"/>
    <x v="3"/>
    <n v="10"/>
    <n v="40"/>
    <s v="A9"/>
    <x v="1"/>
  </r>
  <r>
    <x v="25"/>
    <x v="9"/>
    <x v="0"/>
    <s v="В розміщенні"/>
    <x v="1"/>
    <x v="1"/>
    <x v="1"/>
    <x v="3"/>
    <n v="10"/>
    <n v="40"/>
    <s v="A10"/>
    <x v="4"/>
  </r>
  <r>
    <x v="25"/>
    <x v="9"/>
    <x v="0"/>
    <s v="В розміщенні"/>
    <x v="1"/>
    <x v="0"/>
    <x v="3"/>
    <x v="3"/>
    <n v="10"/>
    <n v="40"/>
    <s v="A1"/>
    <x v="1"/>
  </r>
  <r>
    <x v="25"/>
    <x v="9"/>
    <x v="0"/>
    <s v="В розміщенні"/>
    <x v="1"/>
    <x v="1"/>
    <x v="1"/>
    <x v="3"/>
    <n v="10"/>
    <n v="40"/>
    <s v="A2"/>
    <x v="4"/>
  </r>
  <r>
    <x v="25"/>
    <x v="9"/>
    <x v="0"/>
    <s v="В розміщенні"/>
    <x v="1"/>
    <x v="0"/>
    <x v="3"/>
    <x v="3"/>
    <n v="10"/>
    <n v="40"/>
    <s v="A3"/>
    <x v="1"/>
  </r>
  <r>
    <x v="25"/>
    <x v="9"/>
    <x v="0"/>
    <s v="В розміщенні"/>
    <x v="1"/>
    <x v="1"/>
    <x v="1"/>
    <x v="3"/>
    <n v="10"/>
    <n v="40"/>
    <s v="A4"/>
    <x v="4"/>
  </r>
  <r>
    <x v="25"/>
    <x v="9"/>
    <x v="0"/>
    <s v="В розміщенні"/>
    <x v="1"/>
    <x v="0"/>
    <x v="3"/>
    <x v="3"/>
    <n v="10"/>
    <n v="40"/>
    <s v="A5"/>
    <x v="1"/>
  </r>
  <r>
    <x v="25"/>
    <x v="9"/>
    <x v="0"/>
    <s v="В розміщенні"/>
    <x v="1"/>
    <x v="1"/>
    <x v="1"/>
    <x v="3"/>
    <n v="10"/>
    <n v="40"/>
    <s v="A6"/>
    <x v="4"/>
  </r>
  <r>
    <x v="25"/>
    <x v="9"/>
    <x v="0"/>
    <s v="В розміщенні"/>
    <x v="1"/>
    <x v="0"/>
    <x v="3"/>
    <x v="3"/>
    <n v="10"/>
    <n v="40"/>
    <s v="A7"/>
    <x v="1"/>
  </r>
  <r>
    <x v="25"/>
    <x v="9"/>
    <x v="0"/>
    <s v="В розміщенні"/>
    <x v="1"/>
    <x v="1"/>
    <x v="1"/>
    <x v="3"/>
    <n v="10"/>
    <n v="40"/>
    <s v="A8"/>
    <x v="4"/>
  </r>
  <r>
    <x v="25"/>
    <x v="9"/>
    <x v="0"/>
    <s v="В розміщенні"/>
    <x v="1"/>
    <x v="0"/>
    <x v="3"/>
    <x v="3"/>
    <n v="10"/>
    <n v="40"/>
    <s v="A9"/>
    <x v="1"/>
  </r>
  <r>
    <x v="25"/>
    <x v="9"/>
    <x v="0"/>
    <s v="В розміщенні"/>
    <x v="1"/>
    <x v="1"/>
    <x v="1"/>
    <x v="3"/>
    <n v="10"/>
    <n v="40"/>
    <s v="A10"/>
    <x v="4"/>
  </r>
  <r>
    <x v="25"/>
    <x v="9"/>
    <x v="0"/>
    <s v="В розміщенні"/>
    <x v="1"/>
    <x v="0"/>
    <x v="3"/>
    <x v="3"/>
    <n v="10"/>
    <n v="40"/>
    <s v="A1"/>
    <x v="1"/>
  </r>
  <r>
    <x v="25"/>
    <x v="9"/>
    <x v="0"/>
    <s v="В розміщенні"/>
    <x v="1"/>
    <x v="1"/>
    <x v="1"/>
    <x v="3"/>
    <n v="10"/>
    <n v="40"/>
    <s v="A2"/>
    <x v="4"/>
  </r>
  <r>
    <x v="25"/>
    <x v="9"/>
    <x v="0"/>
    <s v="В розміщенні"/>
    <x v="1"/>
    <x v="0"/>
    <x v="3"/>
    <x v="3"/>
    <n v="10"/>
    <n v="40"/>
    <s v="A3"/>
    <x v="1"/>
  </r>
  <r>
    <x v="25"/>
    <x v="9"/>
    <x v="0"/>
    <s v="В розміщенні"/>
    <x v="1"/>
    <x v="1"/>
    <x v="1"/>
    <x v="3"/>
    <n v="10"/>
    <n v="40"/>
    <s v="A4"/>
    <x v="4"/>
  </r>
  <r>
    <x v="25"/>
    <x v="9"/>
    <x v="0"/>
    <s v="В розміщенні"/>
    <x v="1"/>
    <x v="0"/>
    <x v="3"/>
    <x v="3"/>
    <n v="10"/>
    <n v="40"/>
    <s v="A5"/>
    <x v="1"/>
  </r>
  <r>
    <x v="25"/>
    <x v="9"/>
    <x v="0"/>
    <s v="В розміщенні"/>
    <x v="1"/>
    <x v="1"/>
    <x v="1"/>
    <x v="3"/>
    <n v="10"/>
    <n v="40"/>
    <s v="A6"/>
    <x v="4"/>
  </r>
  <r>
    <x v="25"/>
    <x v="9"/>
    <x v="0"/>
    <s v="В розміщенні"/>
    <x v="1"/>
    <x v="0"/>
    <x v="3"/>
    <x v="3"/>
    <n v="10"/>
    <n v="40"/>
    <s v="A7"/>
    <x v="1"/>
  </r>
  <r>
    <x v="25"/>
    <x v="9"/>
    <x v="0"/>
    <s v="В розміщенні"/>
    <x v="1"/>
    <x v="1"/>
    <x v="1"/>
    <x v="3"/>
    <n v="10"/>
    <n v="40"/>
    <s v="A8"/>
    <x v="4"/>
  </r>
  <r>
    <x v="25"/>
    <x v="9"/>
    <x v="0"/>
    <s v="В розміщенні"/>
    <x v="1"/>
    <x v="0"/>
    <x v="3"/>
    <x v="3"/>
    <n v="10"/>
    <n v="40"/>
    <s v="A9"/>
    <x v="1"/>
  </r>
  <r>
    <x v="25"/>
    <x v="9"/>
    <x v="0"/>
    <s v="В розміщенні"/>
    <x v="1"/>
    <x v="1"/>
    <x v="1"/>
    <x v="3"/>
    <n v="10"/>
    <n v="40"/>
    <s v="A10"/>
    <x v="4"/>
  </r>
  <r>
    <x v="26"/>
    <x v="10"/>
    <x v="0"/>
    <s v="Знято з розміщення"/>
    <x v="0"/>
    <x v="0"/>
    <x v="0"/>
    <x v="5"/>
    <n v="10"/>
    <n v="1"/>
    <s v="A1"/>
    <x v="5"/>
  </r>
  <r>
    <x v="26"/>
    <x v="10"/>
    <x v="0"/>
    <s v="Знято з розміщення"/>
    <x v="0"/>
    <x v="8"/>
    <x v="23"/>
    <x v="0"/>
    <n v="10"/>
    <n v="1"/>
    <s v="A2"/>
    <x v="3"/>
  </r>
  <r>
    <x v="26"/>
    <x v="10"/>
    <x v="0"/>
    <s v="Знято з розміщення"/>
    <x v="1"/>
    <x v="0"/>
    <x v="3"/>
    <x v="3"/>
    <n v="10"/>
    <n v="1"/>
    <s v="A3"/>
    <x v="1"/>
  </r>
  <r>
    <x v="27"/>
    <x v="11"/>
    <x v="0"/>
    <s v="В розміщенні"/>
    <x v="0"/>
    <x v="0"/>
    <x v="0"/>
    <x v="1"/>
    <n v="10"/>
    <n v="1"/>
    <s v="A1"/>
    <x v="1"/>
  </r>
  <r>
    <x v="27"/>
    <x v="11"/>
    <x v="0"/>
    <s v="В розміщенні"/>
    <x v="0"/>
    <x v="1"/>
    <x v="14"/>
    <x v="0"/>
    <n v="10"/>
    <n v="2"/>
    <s v="A2"/>
    <x v="2"/>
  </r>
  <r>
    <x v="27"/>
    <x v="11"/>
    <x v="0"/>
    <s v="В розміщенні"/>
    <x v="0"/>
    <x v="4"/>
    <x v="28"/>
    <x v="2"/>
    <n v="10"/>
    <n v="1"/>
    <s v="A3"/>
    <x v="3"/>
  </r>
  <r>
    <x v="27"/>
    <x v="11"/>
    <x v="0"/>
    <s v="В розміщенні"/>
    <x v="0"/>
    <x v="3"/>
    <x v="29"/>
    <x v="2"/>
    <n v="10"/>
    <n v="2"/>
    <s v="A4"/>
    <x v="3"/>
  </r>
  <r>
    <x v="27"/>
    <x v="11"/>
    <x v="0"/>
    <s v="В розміщенні"/>
    <x v="0"/>
    <x v="4"/>
    <x v="30"/>
    <x v="0"/>
    <n v="10"/>
    <n v="1"/>
    <s v="A5"/>
    <x v="3"/>
  </r>
  <r>
    <x v="27"/>
    <x v="11"/>
    <x v="0"/>
    <s v="В розміщенні"/>
    <x v="0"/>
    <x v="8"/>
    <x v="23"/>
    <x v="0"/>
    <n v="10"/>
    <n v="2"/>
    <s v="A6"/>
    <x v="3"/>
  </r>
  <r>
    <x v="27"/>
    <x v="11"/>
    <x v="0"/>
    <s v="В розміщенні"/>
    <x v="1"/>
    <x v="0"/>
    <x v="3"/>
    <x v="3"/>
    <n v="10"/>
    <n v="15"/>
    <s v="A1"/>
    <x v="1"/>
  </r>
  <r>
    <x v="28"/>
    <x v="10"/>
    <x v="0"/>
    <s v="В розміщенні"/>
    <x v="0"/>
    <x v="0"/>
    <x v="0"/>
    <x v="5"/>
    <n v="10"/>
    <n v="1"/>
    <s v="A1"/>
    <x v="5"/>
  </r>
  <r>
    <x v="28"/>
    <x v="10"/>
    <x v="0"/>
    <s v="В розміщенні"/>
    <x v="0"/>
    <x v="8"/>
    <x v="23"/>
    <x v="0"/>
    <n v="10"/>
    <n v="1"/>
    <s v="A2"/>
    <x v="3"/>
  </r>
  <r>
    <x v="28"/>
    <x v="10"/>
    <x v="0"/>
    <s v="В розміщенні"/>
    <x v="1"/>
    <x v="0"/>
    <x v="3"/>
    <x v="3"/>
    <n v="10"/>
    <n v="1"/>
    <s v="A3"/>
    <x v="1"/>
  </r>
  <r>
    <x v="29"/>
    <x v="12"/>
    <x v="0"/>
    <s v="Знято з розміщення"/>
    <x v="0"/>
    <x v="5"/>
    <x v="31"/>
    <x v="5"/>
    <n v="5"/>
    <n v="1"/>
    <s v="A1"/>
    <x v="5"/>
  </r>
  <r>
    <x v="29"/>
    <x v="12"/>
    <x v="0"/>
    <s v="Знято з розміщення"/>
    <x v="1"/>
    <x v="5"/>
    <x v="31"/>
    <x v="2"/>
    <n v="5"/>
    <n v="1"/>
    <s v="A2"/>
    <x v="1"/>
  </r>
  <r>
    <x v="29"/>
    <x v="12"/>
    <x v="0"/>
    <s v="Знято з розміщення"/>
    <x v="0"/>
    <x v="5"/>
    <x v="31"/>
    <x v="5"/>
    <n v="5"/>
    <n v="1"/>
    <s v="A3"/>
    <x v="5"/>
  </r>
  <r>
    <x v="29"/>
    <x v="12"/>
    <x v="0"/>
    <s v="Знято з розміщення"/>
    <x v="1"/>
    <x v="5"/>
    <x v="31"/>
    <x v="2"/>
    <n v="5"/>
    <n v="1"/>
    <s v="A4"/>
    <x v="1"/>
  </r>
  <r>
    <x v="30"/>
    <x v="10"/>
    <x v="0"/>
    <s v="В розміщенні"/>
    <x v="0"/>
    <x v="0"/>
    <x v="0"/>
    <x v="5"/>
    <n v="10"/>
    <n v="1"/>
    <s v="A1"/>
    <x v="5"/>
  </r>
  <r>
    <x v="30"/>
    <x v="10"/>
    <x v="0"/>
    <s v="В розміщенні"/>
    <x v="1"/>
    <x v="0"/>
    <x v="3"/>
    <x v="3"/>
    <n v="10"/>
    <n v="1"/>
    <s v="A2"/>
    <x v="1"/>
  </r>
  <r>
    <x v="31"/>
    <x v="10"/>
    <x v="0"/>
    <s v="Не для розміщення"/>
    <x v="2"/>
    <x v="0"/>
    <x v="0"/>
    <x v="5"/>
    <n v="10"/>
    <n v="1"/>
    <s v="A1"/>
    <x v="5"/>
  </r>
  <r>
    <x v="32"/>
    <x v="10"/>
    <x v="0"/>
    <s v="Не для розміщення"/>
    <x v="0"/>
    <x v="0"/>
    <x v="0"/>
    <x v="5"/>
    <n v="10"/>
    <n v="1"/>
    <s v="A1"/>
    <x v="5"/>
  </r>
  <r>
    <x v="32"/>
    <x v="10"/>
    <x v="0"/>
    <s v="Не для розміщення"/>
    <x v="0"/>
    <x v="8"/>
    <x v="23"/>
    <x v="0"/>
    <n v="10"/>
    <n v="1"/>
    <s v="A2"/>
    <x v="3"/>
  </r>
  <r>
    <x v="32"/>
    <x v="10"/>
    <x v="0"/>
    <s v="Не для розміщення"/>
    <x v="1"/>
    <x v="0"/>
    <x v="3"/>
    <x v="3"/>
    <n v="10"/>
    <n v="1"/>
    <s v="A3"/>
    <x v="1"/>
  </r>
  <r>
    <x v="33"/>
    <x v="10"/>
    <x v="0"/>
    <s v="До розміщення"/>
    <x v="0"/>
    <x v="0"/>
    <x v="0"/>
    <x v="5"/>
    <n v="10"/>
    <n v="1"/>
    <s v="A1"/>
    <x v="5"/>
  </r>
  <r>
    <x v="33"/>
    <x v="10"/>
    <x v="0"/>
    <s v="До розміщення"/>
    <x v="1"/>
    <x v="0"/>
    <x v="0"/>
    <x v="8"/>
    <n v="10"/>
    <n v="1"/>
    <s v="A2"/>
    <x v="1"/>
  </r>
  <r>
    <x v="34"/>
    <x v="12"/>
    <x v="0"/>
    <s v="В розміщенні"/>
    <x v="0"/>
    <x v="5"/>
    <x v="31"/>
    <x v="5"/>
    <n v="5"/>
    <n v="1"/>
    <s v="A1"/>
    <x v="5"/>
  </r>
  <r>
    <x v="34"/>
    <x v="12"/>
    <x v="0"/>
    <s v="В розміщенні"/>
    <x v="1"/>
    <x v="0"/>
    <x v="31"/>
    <x v="2"/>
    <n v="5"/>
    <n v="1"/>
    <s v="A2"/>
    <x v="1"/>
  </r>
  <r>
    <x v="34"/>
    <x v="12"/>
    <x v="0"/>
    <s v="В розміщенні"/>
    <x v="0"/>
    <x v="5"/>
    <x v="31"/>
    <x v="5"/>
    <n v="5"/>
    <n v="1"/>
    <s v="A3"/>
    <x v="5"/>
  </r>
  <r>
    <x v="34"/>
    <x v="12"/>
    <x v="0"/>
    <s v="В розміщенні"/>
    <x v="1"/>
    <x v="0"/>
    <x v="31"/>
    <x v="2"/>
    <n v="5"/>
    <n v="1"/>
    <s v="A4"/>
    <x v="1"/>
  </r>
  <r>
    <x v="35"/>
    <x v="10"/>
    <x v="0"/>
    <s v="В розміщенні"/>
    <x v="0"/>
    <x v="0"/>
    <x v="0"/>
    <x v="5"/>
    <n v="10"/>
    <n v="1"/>
    <s v="A1"/>
    <x v="5"/>
  </r>
  <r>
    <x v="35"/>
    <x v="10"/>
    <x v="0"/>
    <s v="В розміщенні"/>
    <x v="0"/>
    <x v="0"/>
    <x v="0"/>
    <x v="1"/>
    <n v="10"/>
    <n v="1"/>
    <s v="A2"/>
    <x v="1"/>
  </r>
  <r>
    <x v="35"/>
    <x v="10"/>
    <x v="0"/>
    <s v="В розміщенні"/>
    <x v="0"/>
    <x v="1"/>
    <x v="14"/>
    <x v="0"/>
    <n v="10"/>
    <n v="2"/>
    <s v="A3"/>
    <x v="2"/>
  </r>
  <r>
    <x v="35"/>
    <x v="10"/>
    <x v="0"/>
    <s v="В розміщенні"/>
    <x v="0"/>
    <x v="8"/>
    <x v="23"/>
    <x v="0"/>
    <n v="10"/>
    <n v="1"/>
    <s v="A4"/>
    <x v="3"/>
  </r>
  <r>
    <x v="35"/>
    <x v="10"/>
    <x v="0"/>
    <s v="В розміщенні"/>
    <x v="0"/>
    <x v="3"/>
    <x v="32"/>
    <x v="0"/>
    <n v="3"/>
    <n v="2"/>
    <s v="A5"/>
    <x v="3"/>
  </r>
  <r>
    <x v="35"/>
    <x v="10"/>
    <x v="0"/>
    <s v="В розміщенні"/>
    <x v="0"/>
    <x v="3"/>
    <x v="16"/>
    <x v="0"/>
    <n v="3"/>
    <n v="4"/>
    <s v="A6"/>
    <x v="3"/>
  </r>
  <r>
    <x v="35"/>
    <x v="10"/>
    <x v="0"/>
    <s v="В розміщенні"/>
    <x v="0"/>
    <x v="3"/>
    <x v="33"/>
    <x v="0"/>
    <n v="3"/>
    <n v="5"/>
    <s v="A7"/>
    <x v="3"/>
  </r>
  <r>
    <x v="35"/>
    <x v="10"/>
    <x v="0"/>
    <s v="В розміщенні"/>
    <x v="0"/>
    <x v="4"/>
    <x v="34"/>
    <x v="0"/>
    <n v="3"/>
    <n v="5"/>
    <s v="A8"/>
    <x v="3"/>
  </r>
  <r>
    <x v="35"/>
    <x v="10"/>
    <x v="0"/>
    <s v="В розміщенні"/>
    <x v="0"/>
    <x v="7"/>
    <x v="35"/>
    <x v="0"/>
    <n v="3"/>
    <n v="4"/>
    <s v="A9"/>
    <x v="3"/>
  </r>
  <r>
    <x v="35"/>
    <x v="10"/>
    <x v="0"/>
    <s v="В розміщенні"/>
    <x v="1"/>
    <x v="0"/>
    <x v="3"/>
    <x v="3"/>
    <n v="10"/>
    <n v="46"/>
    <s v="A1"/>
    <x v="1"/>
  </r>
  <r>
    <x v="35"/>
    <x v="10"/>
    <x v="0"/>
    <s v="В розміщенні"/>
    <x v="1"/>
    <x v="1"/>
    <x v="13"/>
    <x v="7"/>
    <n v="10"/>
    <n v="46"/>
    <s v="A2"/>
    <x v="6"/>
  </r>
  <r>
    <x v="36"/>
    <x v="13"/>
    <x v="0"/>
    <s v="До розміщення"/>
    <x v="0"/>
    <x v="0"/>
    <x v="0"/>
    <x v="0"/>
    <n v="10"/>
    <n v="1"/>
    <s v="A1"/>
    <x v="0"/>
  </r>
  <r>
    <x v="36"/>
    <x v="13"/>
    <x v="0"/>
    <s v="До розміщення"/>
    <x v="0"/>
    <x v="1"/>
    <x v="14"/>
    <x v="0"/>
    <n v="10"/>
    <n v="1"/>
    <s v="A2"/>
    <x v="2"/>
  </r>
  <r>
    <x v="36"/>
    <x v="13"/>
    <x v="0"/>
    <s v="До розміщення"/>
    <x v="0"/>
    <x v="8"/>
    <x v="23"/>
    <x v="0"/>
    <n v="10"/>
    <n v="1"/>
    <s v="A3"/>
    <x v="3"/>
  </r>
  <r>
    <x v="36"/>
    <x v="13"/>
    <x v="0"/>
    <s v="До розміщення"/>
    <x v="0"/>
    <x v="4"/>
    <x v="36"/>
    <x v="0"/>
    <n v="60"/>
    <n v="1"/>
    <s v="A4"/>
    <x v="3"/>
  </r>
  <r>
    <x v="37"/>
    <x v="7"/>
    <x v="2"/>
    <s v="Не для розміщення"/>
    <x v="0"/>
    <x v="0"/>
    <x v="0"/>
    <x v="4"/>
    <n v="10"/>
    <n v="1"/>
    <s v="A1"/>
    <x v="1"/>
  </r>
  <r>
    <x v="37"/>
    <x v="7"/>
    <x v="2"/>
    <s v="Не для розміщення"/>
    <x v="0"/>
    <x v="0"/>
    <x v="0"/>
    <x v="1"/>
    <n v="10"/>
    <n v="1"/>
    <s v="A1"/>
    <x v="1"/>
  </r>
  <r>
    <x v="37"/>
    <x v="7"/>
    <x v="2"/>
    <s v="Не для розміщення"/>
    <x v="0"/>
    <x v="1"/>
    <x v="19"/>
    <x v="0"/>
    <n v="10"/>
    <n v="6"/>
    <s v="A1"/>
    <x v="2"/>
  </r>
  <r>
    <x v="37"/>
    <x v="7"/>
    <x v="2"/>
    <s v="Не для розміщення"/>
    <x v="0"/>
    <x v="7"/>
    <x v="20"/>
    <x v="0"/>
    <n v="10"/>
    <n v="4"/>
    <s v="A1"/>
    <x v="3"/>
  </r>
  <r>
    <x v="37"/>
    <x v="7"/>
    <x v="2"/>
    <s v="Не для розміщення"/>
    <x v="0"/>
    <x v="3"/>
    <x v="21"/>
    <x v="0"/>
    <n v="3"/>
    <n v="5"/>
    <s v="A1"/>
    <x v="3"/>
  </r>
  <r>
    <x v="37"/>
    <x v="7"/>
    <x v="2"/>
    <s v="Не для розміщення"/>
    <x v="0"/>
    <x v="0"/>
    <x v="22"/>
    <x v="0"/>
    <n v="10"/>
    <n v="1"/>
    <s v="A1"/>
    <x v="2"/>
  </r>
  <r>
    <x v="37"/>
    <x v="7"/>
    <x v="2"/>
    <s v="Не для розміщення"/>
    <x v="0"/>
    <x v="1"/>
    <x v="0"/>
    <x v="0"/>
    <n v="10"/>
    <n v="1"/>
    <s v="A1"/>
    <x v="4"/>
  </r>
  <r>
    <x v="37"/>
    <x v="7"/>
    <x v="2"/>
    <s v="Не для розміщення"/>
    <x v="1"/>
    <x v="0"/>
    <x v="3"/>
    <x v="3"/>
    <n v="10"/>
    <n v="1"/>
    <s v="A1"/>
    <x v="1"/>
  </r>
  <r>
    <x v="37"/>
    <x v="7"/>
    <x v="2"/>
    <s v="Не для розміщення"/>
    <x v="1"/>
    <x v="1"/>
    <x v="13"/>
    <x v="7"/>
    <n v="10"/>
    <n v="1"/>
    <s v="A1"/>
    <x v="6"/>
  </r>
  <r>
    <x v="37"/>
    <x v="7"/>
    <x v="2"/>
    <s v="Не для розміщення"/>
    <x v="1"/>
    <x v="0"/>
    <x v="3"/>
    <x v="3"/>
    <n v="10"/>
    <n v="1"/>
    <s v="A2"/>
    <x v="1"/>
  </r>
  <r>
    <x v="37"/>
    <x v="7"/>
    <x v="2"/>
    <s v="Не для розміщення"/>
    <x v="1"/>
    <x v="1"/>
    <x v="13"/>
    <x v="7"/>
    <n v="10"/>
    <n v="1"/>
    <s v="A2"/>
    <x v="6"/>
  </r>
  <r>
    <x v="37"/>
    <x v="7"/>
    <x v="2"/>
    <s v="Не для розміщення"/>
    <x v="1"/>
    <x v="0"/>
    <x v="3"/>
    <x v="3"/>
    <n v="10"/>
    <n v="1"/>
    <s v="A3"/>
    <x v="1"/>
  </r>
  <r>
    <x v="37"/>
    <x v="7"/>
    <x v="2"/>
    <s v="Не для розміщення"/>
    <x v="1"/>
    <x v="1"/>
    <x v="13"/>
    <x v="7"/>
    <n v="10"/>
    <n v="1"/>
    <s v="A3"/>
    <x v="6"/>
  </r>
  <r>
    <x v="37"/>
    <x v="7"/>
    <x v="2"/>
    <s v="Не для розміщення"/>
    <x v="1"/>
    <x v="0"/>
    <x v="3"/>
    <x v="3"/>
    <n v="10"/>
    <n v="1"/>
    <s v="A4"/>
    <x v="1"/>
  </r>
  <r>
    <x v="37"/>
    <x v="7"/>
    <x v="2"/>
    <s v="Не для розміщення"/>
    <x v="1"/>
    <x v="1"/>
    <x v="13"/>
    <x v="7"/>
    <n v="10"/>
    <n v="1"/>
    <s v="A4"/>
    <x v="6"/>
  </r>
  <r>
    <x v="37"/>
    <x v="7"/>
    <x v="2"/>
    <s v="Не для розміщення"/>
    <x v="1"/>
    <x v="0"/>
    <x v="3"/>
    <x v="3"/>
    <n v="10"/>
    <n v="1"/>
    <s v="A5"/>
    <x v="1"/>
  </r>
  <r>
    <x v="37"/>
    <x v="7"/>
    <x v="2"/>
    <s v="Не для розміщення"/>
    <x v="1"/>
    <x v="1"/>
    <x v="13"/>
    <x v="7"/>
    <n v="10"/>
    <n v="1"/>
    <s v="A5"/>
    <x v="6"/>
  </r>
  <r>
    <x v="37"/>
    <x v="7"/>
    <x v="2"/>
    <s v="Не для розміщення"/>
    <x v="1"/>
    <x v="0"/>
    <x v="3"/>
    <x v="3"/>
    <n v="10"/>
    <n v="1"/>
    <s v="A6"/>
    <x v="1"/>
  </r>
  <r>
    <x v="37"/>
    <x v="7"/>
    <x v="2"/>
    <s v="Не для розміщення"/>
    <x v="1"/>
    <x v="1"/>
    <x v="13"/>
    <x v="7"/>
    <n v="10"/>
    <n v="1"/>
    <s v="A6"/>
    <x v="6"/>
  </r>
  <r>
    <x v="38"/>
    <x v="11"/>
    <x v="0"/>
    <s v="В розміщенні"/>
    <x v="0"/>
    <x v="0"/>
    <x v="0"/>
    <x v="1"/>
    <n v="10"/>
    <n v="1"/>
    <s v="A1"/>
    <x v="1"/>
  </r>
  <r>
    <x v="38"/>
    <x v="11"/>
    <x v="0"/>
    <s v="В розміщенні"/>
    <x v="0"/>
    <x v="0"/>
    <x v="0"/>
    <x v="0"/>
    <n v="10"/>
    <n v="1"/>
    <s v="A1"/>
    <x v="0"/>
  </r>
  <r>
    <x v="38"/>
    <x v="11"/>
    <x v="0"/>
    <s v="В розміщенні"/>
    <x v="0"/>
    <x v="1"/>
    <x v="14"/>
    <x v="0"/>
    <n v="10"/>
    <n v="2"/>
    <s v="A1"/>
    <x v="2"/>
  </r>
  <r>
    <x v="38"/>
    <x v="11"/>
    <x v="0"/>
    <s v="В розміщенні"/>
    <x v="0"/>
    <x v="4"/>
    <x v="28"/>
    <x v="2"/>
    <n v="10"/>
    <n v="1"/>
    <s v="A1"/>
    <x v="3"/>
  </r>
  <r>
    <x v="38"/>
    <x v="11"/>
    <x v="0"/>
    <s v="В розміщенні"/>
    <x v="0"/>
    <x v="3"/>
    <x v="29"/>
    <x v="2"/>
    <n v="10"/>
    <n v="1"/>
    <s v="A1"/>
    <x v="3"/>
  </r>
  <r>
    <x v="38"/>
    <x v="11"/>
    <x v="0"/>
    <s v="В розміщенні"/>
    <x v="0"/>
    <x v="4"/>
    <x v="37"/>
    <x v="0"/>
    <n v="10"/>
    <n v="1"/>
    <s v="A1"/>
    <x v="3"/>
  </r>
  <r>
    <x v="38"/>
    <x v="11"/>
    <x v="0"/>
    <s v="В розміщенні"/>
    <x v="0"/>
    <x v="8"/>
    <x v="23"/>
    <x v="0"/>
    <n v="10"/>
    <n v="2"/>
    <s v="A1"/>
    <x v="3"/>
  </r>
  <r>
    <x v="38"/>
    <x v="11"/>
    <x v="0"/>
    <s v="В розміщенні"/>
    <x v="1"/>
    <x v="0"/>
    <x v="3"/>
    <x v="3"/>
    <n v="10"/>
    <n v="1"/>
    <s v="A1"/>
    <x v="1"/>
  </r>
  <r>
    <x v="39"/>
    <x v="11"/>
    <x v="0"/>
    <s v="Не для розміщення"/>
    <x v="0"/>
    <x v="0"/>
    <x v="0"/>
    <x v="1"/>
    <n v="10"/>
    <n v="1"/>
    <s v="A1"/>
    <x v="1"/>
  </r>
  <r>
    <x v="39"/>
    <x v="11"/>
    <x v="0"/>
    <s v="Не для розміщення"/>
    <x v="0"/>
    <x v="0"/>
    <x v="0"/>
    <x v="0"/>
    <n v="10"/>
    <n v="1"/>
    <s v="A1"/>
    <x v="0"/>
  </r>
  <r>
    <x v="39"/>
    <x v="11"/>
    <x v="0"/>
    <s v="Не для розміщення"/>
    <x v="0"/>
    <x v="1"/>
    <x v="14"/>
    <x v="0"/>
    <n v="10"/>
    <n v="2"/>
    <s v="A1"/>
    <x v="2"/>
  </r>
  <r>
    <x v="39"/>
    <x v="11"/>
    <x v="0"/>
    <s v="Не для розміщення"/>
    <x v="0"/>
    <x v="4"/>
    <x v="28"/>
    <x v="2"/>
    <n v="10"/>
    <n v="1"/>
    <s v="A1"/>
    <x v="3"/>
  </r>
  <r>
    <x v="39"/>
    <x v="11"/>
    <x v="0"/>
    <s v="Не для розміщення"/>
    <x v="0"/>
    <x v="3"/>
    <x v="29"/>
    <x v="2"/>
    <n v="10"/>
    <n v="1"/>
    <s v="A1"/>
    <x v="3"/>
  </r>
  <r>
    <x v="39"/>
    <x v="11"/>
    <x v="0"/>
    <s v="Не для розміщення"/>
    <x v="0"/>
    <x v="4"/>
    <x v="37"/>
    <x v="0"/>
    <n v="10"/>
    <n v="1"/>
    <s v="A1"/>
    <x v="3"/>
  </r>
  <r>
    <x v="39"/>
    <x v="11"/>
    <x v="0"/>
    <s v="Не для розміщення"/>
    <x v="0"/>
    <x v="8"/>
    <x v="23"/>
    <x v="0"/>
    <n v="10"/>
    <n v="2"/>
    <s v="A1"/>
    <x v="3"/>
  </r>
  <r>
    <x v="39"/>
    <x v="11"/>
    <x v="0"/>
    <s v="Не для розміщення"/>
    <x v="1"/>
    <x v="0"/>
    <x v="3"/>
    <x v="3"/>
    <n v="10"/>
    <n v="1"/>
    <s v="A1"/>
    <x v="1"/>
  </r>
  <r>
    <x v="40"/>
    <x v="11"/>
    <x v="0"/>
    <s v="Не для розміщення"/>
    <x v="0"/>
    <x v="0"/>
    <x v="0"/>
    <x v="1"/>
    <n v="10"/>
    <n v="1"/>
    <s v="A1"/>
    <x v="1"/>
  </r>
  <r>
    <x v="40"/>
    <x v="11"/>
    <x v="0"/>
    <s v="Не для розміщення"/>
    <x v="0"/>
    <x v="0"/>
    <x v="0"/>
    <x v="0"/>
    <n v="10"/>
    <n v="1"/>
    <s v="A1"/>
    <x v="0"/>
  </r>
  <r>
    <x v="40"/>
    <x v="11"/>
    <x v="0"/>
    <s v="Не для розміщення"/>
    <x v="0"/>
    <x v="1"/>
    <x v="14"/>
    <x v="0"/>
    <n v="10"/>
    <n v="2"/>
    <s v="A1"/>
    <x v="2"/>
  </r>
  <r>
    <x v="40"/>
    <x v="11"/>
    <x v="0"/>
    <s v="Не для розміщення"/>
    <x v="0"/>
    <x v="4"/>
    <x v="28"/>
    <x v="2"/>
    <n v="10"/>
    <n v="1"/>
    <s v="A1"/>
    <x v="3"/>
  </r>
  <r>
    <x v="40"/>
    <x v="11"/>
    <x v="0"/>
    <s v="Не для розміщення"/>
    <x v="0"/>
    <x v="3"/>
    <x v="29"/>
    <x v="2"/>
    <n v="10"/>
    <n v="1"/>
    <s v="A1"/>
    <x v="3"/>
  </r>
  <r>
    <x v="40"/>
    <x v="11"/>
    <x v="0"/>
    <s v="Не для розміщення"/>
    <x v="0"/>
    <x v="4"/>
    <x v="37"/>
    <x v="0"/>
    <n v="10"/>
    <n v="1"/>
    <s v="A1"/>
    <x v="3"/>
  </r>
  <r>
    <x v="40"/>
    <x v="11"/>
    <x v="0"/>
    <s v="Не для розміщення"/>
    <x v="0"/>
    <x v="8"/>
    <x v="23"/>
    <x v="0"/>
    <n v="10"/>
    <n v="2"/>
    <s v="A1"/>
    <x v="3"/>
  </r>
  <r>
    <x v="40"/>
    <x v="11"/>
    <x v="0"/>
    <s v="Не для розміщення"/>
    <x v="1"/>
    <x v="0"/>
    <x v="3"/>
    <x v="3"/>
    <n v="10"/>
    <n v="1"/>
    <s v="A1"/>
    <x v="1"/>
  </r>
  <r>
    <x v="41"/>
    <x v="11"/>
    <x v="0"/>
    <s v="Не для розміщення"/>
    <x v="0"/>
    <x v="0"/>
    <x v="0"/>
    <x v="1"/>
    <n v="10"/>
    <n v="1"/>
    <s v="A1"/>
    <x v="1"/>
  </r>
  <r>
    <x v="41"/>
    <x v="11"/>
    <x v="0"/>
    <s v="Не для розміщення"/>
    <x v="0"/>
    <x v="0"/>
    <x v="0"/>
    <x v="0"/>
    <n v="10"/>
    <n v="1"/>
    <s v="A2"/>
    <x v="0"/>
  </r>
  <r>
    <x v="41"/>
    <x v="11"/>
    <x v="0"/>
    <s v="Не для розміщення"/>
    <x v="0"/>
    <x v="1"/>
    <x v="14"/>
    <x v="0"/>
    <n v="10"/>
    <n v="2"/>
    <s v="A3"/>
    <x v="2"/>
  </r>
  <r>
    <x v="41"/>
    <x v="11"/>
    <x v="0"/>
    <s v="Не для розміщення"/>
    <x v="0"/>
    <x v="4"/>
    <x v="28"/>
    <x v="2"/>
    <n v="10"/>
    <n v="1"/>
    <s v="A4"/>
    <x v="3"/>
  </r>
  <r>
    <x v="41"/>
    <x v="11"/>
    <x v="0"/>
    <s v="Не для розміщення"/>
    <x v="0"/>
    <x v="3"/>
    <x v="10"/>
    <x v="2"/>
    <n v="10"/>
    <n v="1"/>
    <s v="A5"/>
    <x v="3"/>
  </r>
  <r>
    <x v="41"/>
    <x v="11"/>
    <x v="0"/>
    <s v="Не для розміщення"/>
    <x v="0"/>
    <x v="4"/>
    <x v="38"/>
    <x v="0"/>
    <n v="10"/>
    <n v="1"/>
    <s v="A6"/>
    <x v="3"/>
  </r>
  <r>
    <x v="41"/>
    <x v="11"/>
    <x v="0"/>
    <s v="Не для розміщення"/>
    <x v="0"/>
    <x v="8"/>
    <x v="23"/>
    <x v="0"/>
    <n v="10"/>
    <n v="2"/>
    <s v="A7"/>
    <x v="3"/>
  </r>
  <r>
    <x v="41"/>
    <x v="11"/>
    <x v="0"/>
    <s v="Не для розміщення"/>
    <x v="1"/>
    <x v="0"/>
    <x v="3"/>
    <x v="3"/>
    <n v="10"/>
    <n v="1"/>
    <s v="A1"/>
    <x v="1"/>
  </r>
  <r>
    <x v="42"/>
    <x v="11"/>
    <x v="0"/>
    <s v="Не для розміщення"/>
    <x v="0"/>
    <x v="0"/>
    <x v="0"/>
    <x v="1"/>
    <n v="10"/>
    <n v="1"/>
    <s v="A1"/>
    <x v="1"/>
  </r>
  <r>
    <x v="42"/>
    <x v="11"/>
    <x v="0"/>
    <s v="Не для розміщення"/>
    <x v="0"/>
    <x v="0"/>
    <x v="0"/>
    <x v="0"/>
    <n v="10"/>
    <n v="1"/>
    <s v="A1"/>
    <x v="0"/>
  </r>
  <r>
    <x v="42"/>
    <x v="11"/>
    <x v="0"/>
    <s v="Не для розміщення"/>
    <x v="0"/>
    <x v="1"/>
    <x v="14"/>
    <x v="0"/>
    <n v="10"/>
    <n v="2"/>
    <s v="A1"/>
    <x v="2"/>
  </r>
  <r>
    <x v="42"/>
    <x v="11"/>
    <x v="0"/>
    <s v="Не для розміщення"/>
    <x v="0"/>
    <x v="4"/>
    <x v="28"/>
    <x v="2"/>
    <n v="10"/>
    <n v="1"/>
    <s v="A1"/>
    <x v="3"/>
  </r>
  <r>
    <x v="42"/>
    <x v="11"/>
    <x v="0"/>
    <s v="Не для розміщення"/>
    <x v="0"/>
    <x v="3"/>
    <x v="29"/>
    <x v="2"/>
    <n v="10"/>
    <n v="1"/>
    <s v="A1"/>
    <x v="3"/>
  </r>
  <r>
    <x v="42"/>
    <x v="11"/>
    <x v="0"/>
    <s v="Не для розміщення"/>
    <x v="0"/>
    <x v="4"/>
    <x v="37"/>
    <x v="0"/>
    <n v="10"/>
    <n v="1"/>
    <s v="A1"/>
    <x v="3"/>
  </r>
  <r>
    <x v="42"/>
    <x v="11"/>
    <x v="0"/>
    <s v="Не для розміщення"/>
    <x v="0"/>
    <x v="8"/>
    <x v="23"/>
    <x v="0"/>
    <n v="10"/>
    <n v="2"/>
    <s v="A1"/>
    <x v="3"/>
  </r>
  <r>
    <x v="42"/>
    <x v="11"/>
    <x v="0"/>
    <s v="Не для розміщення"/>
    <x v="1"/>
    <x v="0"/>
    <x v="3"/>
    <x v="3"/>
    <n v="10"/>
    <n v="1"/>
    <s v="A1"/>
    <x v="1"/>
  </r>
  <r>
    <x v="43"/>
    <x v="11"/>
    <x v="0"/>
    <s v="В розміщенні"/>
    <x v="0"/>
    <x v="0"/>
    <x v="0"/>
    <x v="1"/>
    <n v="10"/>
    <n v="1"/>
    <s v="A1"/>
    <x v="1"/>
  </r>
  <r>
    <x v="43"/>
    <x v="11"/>
    <x v="0"/>
    <s v="В розміщенні"/>
    <x v="0"/>
    <x v="0"/>
    <x v="0"/>
    <x v="0"/>
    <n v="10"/>
    <n v="1"/>
    <s v="A1"/>
    <x v="0"/>
  </r>
  <r>
    <x v="43"/>
    <x v="11"/>
    <x v="0"/>
    <s v="В розміщенні"/>
    <x v="0"/>
    <x v="1"/>
    <x v="14"/>
    <x v="0"/>
    <n v="10"/>
    <n v="2"/>
    <s v="A1"/>
    <x v="2"/>
  </r>
  <r>
    <x v="43"/>
    <x v="11"/>
    <x v="0"/>
    <s v="В розміщенні"/>
    <x v="0"/>
    <x v="4"/>
    <x v="28"/>
    <x v="2"/>
    <n v="10"/>
    <n v="1"/>
    <s v="A1"/>
    <x v="3"/>
  </r>
  <r>
    <x v="43"/>
    <x v="11"/>
    <x v="0"/>
    <s v="В розміщенні"/>
    <x v="0"/>
    <x v="3"/>
    <x v="29"/>
    <x v="2"/>
    <n v="10"/>
    <n v="1"/>
    <s v="A1"/>
    <x v="3"/>
  </r>
  <r>
    <x v="43"/>
    <x v="11"/>
    <x v="0"/>
    <s v="В розміщенні"/>
    <x v="0"/>
    <x v="4"/>
    <x v="37"/>
    <x v="0"/>
    <n v="10"/>
    <n v="1"/>
    <s v="A1"/>
    <x v="3"/>
  </r>
  <r>
    <x v="43"/>
    <x v="11"/>
    <x v="0"/>
    <s v="В розміщенні"/>
    <x v="0"/>
    <x v="8"/>
    <x v="23"/>
    <x v="0"/>
    <n v="10"/>
    <n v="2"/>
    <s v="A1"/>
    <x v="3"/>
  </r>
  <r>
    <x v="43"/>
    <x v="11"/>
    <x v="0"/>
    <s v="В розміщенні"/>
    <x v="1"/>
    <x v="0"/>
    <x v="3"/>
    <x v="3"/>
    <n v="10"/>
    <n v="1"/>
    <s v="A1"/>
    <x v="1"/>
  </r>
  <r>
    <x v="44"/>
    <x v="10"/>
    <x v="0"/>
    <s v="Не для розміщення"/>
    <x v="0"/>
    <x v="0"/>
    <x v="0"/>
    <x v="5"/>
    <n v="10"/>
    <n v="1"/>
    <s v="A1"/>
    <x v="5"/>
  </r>
  <r>
    <x v="44"/>
    <x v="10"/>
    <x v="0"/>
    <s v="Не для розміщення"/>
    <x v="0"/>
    <x v="0"/>
    <x v="0"/>
    <x v="1"/>
    <n v="10"/>
    <n v="1"/>
    <s v="A1"/>
    <x v="1"/>
  </r>
  <r>
    <x v="44"/>
    <x v="10"/>
    <x v="0"/>
    <s v="Не для розміщення"/>
    <x v="0"/>
    <x v="1"/>
    <x v="14"/>
    <x v="0"/>
    <n v="10"/>
    <n v="4"/>
    <s v="A1"/>
    <x v="2"/>
  </r>
  <r>
    <x v="44"/>
    <x v="10"/>
    <x v="0"/>
    <s v="Не для розміщення"/>
    <x v="0"/>
    <x v="8"/>
    <x v="23"/>
    <x v="0"/>
    <n v="10"/>
    <n v="1"/>
    <s v="A1"/>
    <x v="3"/>
  </r>
  <r>
    <x v="44"/>
    <x v="10"/>
    <x v="0"/>
    <s v="Не для розміщення"/>
    <x v="0"/>
    <x v="3"/>
    <x v="34"/>
    <x v="0"/>
    <n v="3"/>
    <n v="5"/>
    <s v="A1"/>
    <x v="3"/>
  </r>
  <r>
    <x v="44"/>
    <x v="10"/>
    <x v="0"/>
    <s v="Не для розміщення"/>
    <x v="0"/>
    <x v="3"/>
    <x v="9"/>
    <x v="0"/>
    <n v="3"/>
    <n v="10"/>
    <s v="A1"/>
    <x v="3"/>
  </r>
  <r>
    <x v="44"/>
    <x v="10"/>
    <x v="0"/>
    <s v="Не для розміщення"/>
    <x v="1"/>
    <x v="0"/>
    <x v="3"/>
    <x v="3"/>
    <n v="10"/>
    <n v="1"/>
    <s v="A1"/>
    <x v="1"/>
  </r>
  <r>
    <x v="44"/>
    <x v="10"/>
    <x v="0"/>
    <s v="Не для розміщення"/>
    <x v="1"/>
    <x v="1"/>
    <x v="13"/>
    <x v="7"/>
    <n v="10"/>
    <n v="1"/>
    <s v="A1"/>
    <x v="6"/>
  </r>
  <r>
    <x v="45"/>
    <x v="10"/>
    <x v="0"/>
    <s v="Не для розміщення"/>
    <x v="0"/>
    <x v="0"/>
    <x v="0"/>
    <x v="5"/>
    <n v="10"/>
    <n v="1"/>
    <s v="A1"/>
    <x v="5"/>
  </r>
  <r>
    <x v="45"/>
    <x v="10"/>
    <x v="0"/>
    <s v="Не для розміщення"/>
    <x v="0"/>
    <x v="0"/>
    <x v="0"/>
    <x v="1"/>
    <n v="10"/>
    <n v="1"/>
    <s v="A2"/>
    <x v="1"/>
  </r>
  <r>
    <x v="45"/>
    <x v="10"/>
    <x v="0"/>
    <s v="Не для розміщення"/>
    <x v="0"/>
    <x v="1"/>
    <x v="14"/>
    <x v="0"/>
    <n v="10"/>
    <n v="2"/>
    <s v="A3"/>
    <x v="2"/>
  </r>
  <r>
    <x v="45"/>
    <x v="10"/>
    <x v="0"/>
    <s v="Не для розміщення"/>
    <x v="0"/>
    <x v="8"/>
    <x v="23"/>
    <x v="0"/>
    <n v="10"/>
    <n v="1"/>
    <s v="A4"/>
    <x v="3"/>
  </r>
  <r>
    <x v="45"/>
    <x v="10"/>
    <x v="0"/>
    <s v="Не для розміщення"/>
    <x v="0"/>
    <x v="3"/>
    <x v="32"/>
    <x v="0"/>
    <n v="3"/>
    <n v="2"/>
    <s v="A5"/>
    <x v="3"/>
  </r>
  <r>
    <x v="45"/>
    <x v="10"/>
    <x v="0"/>
    <s v="Не для розміщення"/>
    <x v="0"/>
    <x v="3"/>
    <x v="16"/>
    <x v="0"/>
    <n v="3"/>
    <n v="4"/>
    <s v="A6"/>
    <x v="3"/>
  </r>
  <r>
    <x v="45"/>
    <x v="10"/>
    <x v="0"/>
    <s v="Не для розміщення"/>
    <x v="0"/>
    <x v="3"/>
    <x v="39"/>
    <x v="0"/>
    <n v="3"/>
    <n v="5"/>
    <s v="A7"/>
    <x v="3"/>
  </r>
  <r>
    <x v="45"/>
    <x v="10"/>
    <x v="0"/>
    <s v="Не для розміщення"/>
    <x v="0"/>
    <x v="4"/>
    <x v="34"/>
    <x v="0"/>
    <n v="3"/>
    <n v="5"/>
    <s v="A8"/>
    <x v="3"/>
  </r>
  <r>
    <x v="45"/>
    <x v="10"/>
    <x v="0"/>
    <s v="Не для розміщення"/>
    <x v="0"/>
    <x v="7"/>
    <x v="35"/>
    <x v="0"/>
    <n v="3"/>
    <n v="4"/>
    <s v="A9"/>
    <x v="3"/>
  </r>
  <r>
    <x v="45"/>
    <x v="10"/>
    <x v="0"/>
    <s v="Не для розміщення"/>
    <x v="1"/>
    <x v="0"/>
    <x v="3"/>
    <x v="3"/>
    <n v="10"/>
    <n v="1"/>
    <s v="A1"/>
    <x v="1"/>
  </r>
  <r>
    <x v="45"/>
    <x v="10"/>
    <x v="0"/>
    <s v="Не для розміщення"/>
    <x v="1"/>
    <x v="1"/>
    <x v="13"/>
    <x v="7"/>
    <n v="10"/>
    <n v="1"/>
    <s v="A1"/>
    <x v="6"/>
  </r>
  <r>
    <x v="46"/>
    <x v="10"/>
    <x v="0"/>
    <s v="Не для розміщення"/>
    <x v="0"/>
    <x v="0"/>
    <x v="0"/>
    <x v="5"/>
    <n v="10"/>
    <n v="1"/>
    <s v="A1"/>
    <x v="5"/>
  </r>
  <r>
    <x v="46"/>
    <x v="10"/>
    <x v="0"/>
    <s v="Не для розміщення"/>
    <x v="0"/>
    <x v="0"/>
    <x v="0"/>
    <x v="1"/>
    <n v="10"/>
    <n v="1"/>
    <s v="A2"/>
    <x v="1"/>
  </r>
  <r>
    <x v="46"/>
    <x v="10"/>
    <x v="0"/>
    <s v="Не для розміщення"/>
    <x v="0"/>
    <x v="1"/>
    <x v="14"/>
    <x v="0"/>
    <n v="10"/>
    <n v="2"/>
    <s v="A3"/>
    <x v="2"/>
  </r>
  <r>
    <x v="46"/>
    <x v="10"/>
    <x v="0"/>
    <s v="Не для розміщення"/>
    <x v="0"/>
    <x v="8"/>
    <x v="23"/>
    <x v="0"/>
    <n v="10"/>
    <n v="1"/>
    <s v="A4"/>
    <x v="3"/>
  </r>
  <r>
    <x v="46"/>
    <x v="10"/>
    <x v="0"/>
    <s v="Не для розміщення"/>
    <x v="0"/>
    <x v="3"/>
    <x v="32"/>
    <x v="0"/>
    <n v="3"/>
    <n v="2"/>
    <s v="A5"/>
    <x v="3"/>
  </r>
  <r>
    <x v="46"/>
    <x v="10"/>
    <x v="0"/>
    <s v="Не для розміщення"/>
    <x v="0"/>
    <x v="3"/>
    <x v="16"/>
    <x v="0"/>
    <n v="3"/>
    <n v="4"/>
    <s v="A6"/>
    <x v="3"/>
  </r>
  <r>
    <x v="46"/>
    <x v="10"/>
    <x v="0"/>
    <s v="Не для розміщення"/>
    <x v="0"/>
    <x v="3"/>
    <x v="39"/>
    <x v="0"/>
    <n v="3"/>
    <n v="5"/>
    <s v="A7"/>
    <x v="3"/>
  </r>
  <r>
    <x v="46"/>
    <x v="10"/>
    <x v="0"/>
    <s v="Не для розміщення"/>
    <x v="0"/>
    <x v="4"/>
    <x v="34"/>
    <x v="0"/>
    <n v="3"/>
    <n v="5"/>
    <s v="A8"/>
    <x v="3"/>
  </r>
  <r>
    <x v="46"/>
    <x v="10"/>
    <x v="0"/>
    <s v="Не для розміщення"/>
    <x v="0"/>
    <x v="7"/>
    <x v="35"/>
    <x v="0"/>
    <n v="3"/>
    <n v="4"/>
    <s v="A9"/>
    <x v="3"/>
  </r>
  <r>
    <x v="46"/>
    <x v="10"/>
    <x v="0"/>
    <s v="Не для розміщення"/>
    <x v="1"/>
    <x v="0"/>
    <x v="3"/>
    <x v="3"/>
    <n v="10"/>
    <n v="1"/>
    <s v="A1"/>
    <x v="1"/>
  </r>
  <r>
    <x v="46"/>
    <x v="10"/>
    <x v="0"/>
    <s v="Не для розміщення"/>
    <x v="1"/>
    <x v="1"/>
    <x v="13"/>
    <x v="7"/>
    <n v="10"/>
    <n v="1"/>
    <s v="A1"/>
    <x v="6"/>
  </r>
  <r>
    <x v="47"/>
    <x v="12"/>
    <x v="0"/>
    <s v="В розміщенні"/>
    <x v="0"/>
    <x v="0"/>
    <x v="3"/>
    <x v="9"/>
    <n v="7"/>
    <n v="1"/>
    <s v="A1"/>
    <x v="1"/>
  </r>
  <r>
    <x v="47"/>
    <x v="12"/>
    <x v="0"/>
    <s v="В розміщенні"/>
    <x v="0"/>
    <x v="3"/>
    <x v="5"/>
    <x v="0"/>
    <n v="3"/>
    <n v="1"/>
    <s v="A2"/>
    <x v="3"/>
  </r>
  <r>
    <x v="47"/>
    <x v="12"/>
    <x v="0"/>
    <s v="В розміщенні"/>
    <x v="0"/>
    <x v="1"/>
    <x v="40"/>
    <x v="2"/>
    <n v="10"/>
    <n v="3"/>
    <s v="A3"/>
    <x v="4"/>
  </r>
  <r>
    <x v="47"/>
    <x v="12"/>
    <x v="0"/>
    <s v="В розміщенні"/>
    <x v="0"/>
    <x v="1"/>
    <x v="41"/>
    <x v="2"/>
    <n v="10"/>
    <n v="3"/>
    <s v="A4"/>
    <x v="4"/>
  </r>
  <r>
    <x v="47"/>
    <x v="12"/>
    <x v="0"/>
    <s v="В розміщенні"/>
    <x v="0"/>
    <x v="3"/>
    <x v="42"/>
    <x v="0"/>
    <n v="3"/>
    <n v="2"/>
    <s v="A5"/>
    <x v="3"/>
  </r>
  <r>
    <x v="47"/>
    <x v="12"/>
    <x v="0"/>
    <s v="В розміщенні"/>
    <x v="0"/>
    <x v="7"/>
    <x v="43"/>
    <x v="0"/>
    <n v="10"/>
    <n v="1"/>
    <s v="A6"/>
    <x v="3"/>
  </r>
  <r>
    <x v="47"/>
    <x v="12"/>
    <x v="0"/>
    <s v="В розміщенні"/>
    <x v="0"/>
    <x v="4"/>
    <x v="5"/>
    <x v="0"/>
    <s v="NULL"/>
    <s v="NULL"/>
    <s v="A7"/>
    <x v="3"/>
  </r>
  <r>
    <x v="47"/>
    <x v="12"/>
    <x v="0"/>
    <s v="В розміщенні"/>
    <x v="0"/>
    <x v="8"/>
    <x v="44"/>
    <x v="0"/>
    <n v="10"/>
    <n v="1"/>
    <s v="A8"/>
    <x v="3"/>
  </r>
  <r>
    <x v="47"/>
    <x v="12"/>
    <x v="0"/>
    <s v="В розміщенні"/>
    <x v="1"/>
    <x v="0"/>
    <x v="3"/>
    <x v="3"/>
    <n v="7"/>
    <n v="1"/>
    <s v="A1"/>
    <x v="1"/>
  </r>
  <r>
    <x v="47"/>
    <x v="12"/>
    <x v="0"/>
    <s v="В розміщенні"/>
    <x v="1"/>
    <x v="3"/>
    <x v="5"/>
    <x v="7"/>
    <s v="NULL"/>
    <n v="1"/>
    <s v="A1"/>
    <x v="3"/>
  </r>
  <r>
    <x v="47"/>
    <x v="12"/>
    <x v="0"/>
    <s v="В розміщенні"/>
    <x v="2"/>
    <x v="1"/>
    <x v="41"/>
    <x v="0"/>
    <s v="NULL"/>
    <n v="1"/>
    <s v="A2"/>
    <x v="2"/>
  </r>
  <r>
    <x v="47"/>
    <x v="12"/>
    <x v="0"/>
    <s v="В розміщенні"/>
    <x v="2"/>
    <x v="0"/>
    <x v="3"/>
    <x v="2"/>
    <s v="NULL"/>
    <n v="1"/>
    <s v="A3"/>
    <x v="4"/>
  </r>
  <r>
    <x v="47"/>
    <x v="12"/>
    <x v="0"/>
    <s v="В розміщенні"/>
    <x v="2"/>
    <x v="0"/>
    <x v="3"/>
    <x v="2"/>
    <s v="NULL"/>
    <n v="1"/>
    <s v="A4"/>
    <x v="4"/>
  </r>
  <r>
    <x v="47"/>
    <x v="12"/>
    <x v="0"/>
    <s v="В розміщенні"/>
    <x v="1"/>
    <x v="0"/>
    <x v="3"/>
    <x v="3"/>
    <n v="7"/>
    <n v="1"/>
    <s v="A1"/>
    <x v="1"/>
  </r>
  <r>
    <x v="47"/>
    <x v="12"/>
    <x v="0"/>
    <s v="В розміщенні"/>
    <x v="1"/>
    <x v="3"/>
    <x v="5"/>
    <x v="7"/>
    <n v="3"/>
    <n v="1"/>
    <s v="A1"/>
    <x v="3"/>
  </r>
  <r>
    <x v="47"/>
    <x v="12"/>
    <x v="0"/>
    <s v="В розміщенні"/>
    <x v="2"/>
    <x v="1"/>
    <x v="41"/>
    <x v="0"/>
    <n v="7"/>
    <n v="1"/>
    <s v="A2"/>
    <x v="2"/>
  </r>
  <r>
    <x v="47"/>
    <x v="12"/>
    <x v="0"/>
    <s v="В розміщенні"/>
    <x v="1"/>
    <x v="3"/>
    <x v="5"/>
    <x v="3"/>
    <n v="3"/>
    <n v="1"/>
    <s v="A3"/>
    <x v="3"/>
  </r>
  <r>
    <x v="47"/>
    <x v="12"/>
    <x v="0"/>
    <s v="В розміщенні"/>
    <x v="2"/>
    <x v="0"/>
    <x v="3"/>
    <x v="7"/>
    <n v="7"/>
    <n v="1"/>
    <s v="A4"/>
    <x v="4"/>
  </r>
  <r>
    <x v="47"/>
    <x v="12"/>
    <x v="0"/>
    <s v="В розміщенні"/>
    <x v="1"/>
    <x v="3"/>
    <x v="5"/>
    <x v="3"/>
    <n v="3"/>
    <n v="1"/>
    <s v="A5"/>
    <x v="3"/>
  </r>
  <r>
    <x v="47"/>
    <x v="12"/>
    <x v="0"/>
    <s v="В розміщенні"/>
    <x v="2"/>
    <x v="0"/>
    <x v="3"/>
    <x v="7"/>
    <n v="7"/>
    <n v="1"/>
    <s v="A6"/>
    <x v="4"/>
  </r>
  <r>
    <x v="48"/>
    <x v="14"/>
    <x v="0"/>
    <s v="До розміщення"/>
    <x v="0"/>
    <x v="0"/>
    <x v="0"/>
    <x v="9"/>
    <n v="10"/>
    <n v="1"/>
    <s v="A1"/>
    <x v="1"/>
  </r>
  <r>
    <x v="48"/>
    <x v="14"/>
    <x v="0"/>
    <s v="До розміщення"/>
    <x v="0"/>
    <x v="0"/>
    <x v="0"/>
    <x v="0"/>
    <n v="5"/>
    <n v="1"/>
    <s v="A2"/>
    <x v="0"/>
  </r>
  <r>
    <x v="48"/>
    <x v="14"/>
    <x v="0"/>
    <s v="До розміщення"/>
    <x v="0"/>
    <x v="1"/>
    <x v="14"/>
    <x v="0"/>
    <n v="10"/>
    <n v="4"/>
    <s v="A3"/>
    <x v="2"/>
  </r>
  <r>
    <x v="48"/>
    <x v="14"/>
    <x v="0"/>
    <s v="До розміщення"/>
    <x v="0"/>
    <x v="6"/>
    <x v="45"/>
    <x v="0"/>
    <n v="5"/>
    <n v="2"/>
    <s v="A4"/>
    <x v="2"/>
  </r>
  <r>
    <x v="48"/>
    <x v="14"/>
    <x v="0"/>
    <s v="До розміщення"/>
    <x v="1"/>
    <x v="0"/>
    <x v="3"/>
    <x v="3"/>
    <n v="10"/>
    <n v="1"/>
    <s v="A1"/>
    <x v="1"/>
  </r>
  <r>
    <x v="48"/>
    <x v="14"/>
    <x v="0"/>
    <s v="До розміщення"/>
    <x v="1"/>
    <x v="1"/>
    <x v="13"/>
    <x v="7"/>
    <n v="10"/>
    <n v="1"/>
    <s v="A1"/>
    <x v="6"/>
  </r>
  <r>
    <x v="49"/>
    <x v="15"/>
    <x v="0"/>
    <s v="Не для розміщення"/>
    <x v="0"/>
    <x v="6"/>
    <x v="7"/>
    <x v="0"/>
    <n v="10"/>
    <n v="2"/>
    <s v="A1"/>
    <x v="2"/>
  </r>
  <r>
    <x v="49"/>
    <x v="15"/>
    <x v="0"/>
    <s v="Не для розміщення"/>
    <x v="0"/>
    <x v="8"/>
    <x v="23"/>
    <x v="0"/>
    <n v="10"/>
    <n v="1"/>
    <s v="A2"/>
    <x v="3"/>
  </r>
  <r>
    <x v="49"/>
    <x v="15"/>
    <x v="0"/>
    <s v="Не для розміщення"/>
    <x v="0"/>
    <x v="3"/>
    <x v="46"/>
    <x v="0"/>
    <n v="5"/>
    <n v="5"/>
    <s v="A3"/>
    <x v="3"/>
  </r>
  <r>
    <x v="49"/>
    <x v="15"/>
    <x v="0"/>
    <s v="Не для розміщення"/>
    <x v="0"/>
    <x v="7"/>
    <x v="9"/>
    <x v="0"/>
    <n v="5"/>
    <n v="5"/>
    <s v="A4"/>
    <x v="3"/>
  </r>
  <r>
    <x v="49"/>
    <x v="15"/>
    <x v="0"/>
    <s v="Не для розміщення"/>
    <x v="1"/>
    <x v="6"/>
    <x v="12"/>
    <x v="7"/>
    <n v="5"/>
    <n v="5"/>
    <s v="A1"/>
    <x v="6"/>
  </r>
  <r>
    <x v="50"/>
    <x v="16"/>
    <x v="0"/>
    <s v="В розміщенні"/>
    <x v="0"/>
    <x v="0"/>
    <x v="0"/>
    <x v="2"/>
    <n v="7"/>
    <n v="1"/>
    <s v="A1"/>
    <x v="1"/>
  </r>
  <r>
    <x v="50"/>
    <x v="16"/>
    <x v="0"/>
    <s v="В розміщенні"/>
    <x v="0"/>
    <x v="2"/>
    <x v="47"/>
    <x v="0"/>
    <n v="1200"/>
    <n v="1"/>
    <s v="A2"/>
    <x v="3"/>
  </r>
  <r>
    <x v="51"/>
    <x v="17"/>
    <x v="0"/>
    <s v="В розміщенні"/>
    <x v="0"/>
    <x v="5"/>
    <x v="0"/>
    <x v="0"/>
    <n v="5"/>
    <n v="1"/>
    <s v="A1"/>
    <x v="0"/>
  </r>
  <r>
    <x v="51"/>
    <x v="17"/>
    <x v="0"/>
    <s v="В розміщенні"/>
    <x v="0"/>
    <x v="1"/>
    <x v="1"/>
    <x v="0"/>
    <n v="5"/>
    <n v="1"/>
    <s v="A2"/>
    <x v="2"/>
  </r>
  <r>
    <x v="51"/>
    <x v="17"/>
    <x v="0"/>
    <s v="В розміщенні"/>
    <x v="0"/>
    <x v="3"/>
    <x v="48"/>
    <x v="0"/>
    <n v="10"/>
    <n v="3"/>
    <s v="A3"/>
    <x v="3"/>
  </r>
  <r>
    <x v="51"/>
    <x v="17"/>
    <x v="0"/>
    <s v="В розміщенні"/>
    <x v="0"/>
    <x v="4"/>
    <x v="34"/>
    <x v="0"/>
    <n v="5"/>
    <n v="2"/>
    <s v="A4"/>
    <x v="3"/>
  </r>
  <r>
    <x v="51"/>
    <x v="17"/>
    <x v="0"/>
    <s v="В розміщенні"/>
    <x v="0"/>
    <x v="7"/>
    <x v="49"/>
    <x v="0"/>
    <n v="5"/>
    <n v="1"/>
    <s v="A5"/>
    <x v="3"/>
  </r>
  <r>
    <x v="51"/>
    <x v="17"/>
    <x v="0"/>
    <s v="В розміщенні"/>
    <x v="0"/>
    <x v="8"/>
    <x v="50"/>
    <x v="0"/>
    <n v="10"/>
    <n v="1"/>
    <s v="A6"/>
    <x v="3"/>
  </r>
  <r>
    <x v="51"/>
    <x v="17"/>
    <x v="0"/>
    <s v="В розміщенні"/>
    <x v="1"/>
    <x v="5"/>
    <x v="3"/>
    <x v="3"/>
    <n v="5"/>
    <n v="30"/>
    <s v="A1"/>
    <x v="1"/>
  </r>
  <r>
    <x v="51"/>
    <x v="17"/>
    <x v="0"/>
    <s v="В розміщенні"/>
    <x v="0"/>
    <x v="5"/>
    <x v="0"/>
    <x v="0"/>
    <n v="5"/>
    <n v="1"/>
    <s v="A1"/>
    <x v="0"/>
  </r>
  <r>
    <x v="51"/>
    <x v="17"/>
    <x v="0"/>
    <s v="В розміщенні"/>
    <x v="0"/>
    <x v="1"/>
    <x v="1"/>
    <x v="0"/>
    <n v="5"/>
    <n v="1"/>
    <s v="A2"/>
    <x v="2"/>
  </r>
  <r>
    <x v="51"/>
    <x v="17"/>
    <x v="0"/>
    <s v="В розміщенні"/>
    <x v="0"/>
    <x v="3"/>
    <x v="48"/>
    <x v="0"/>
    <n v="10"/>
    <n v="3"/>
    <s v="A3"/>
    <x v="3"/>
  </r>
  <r>
    <x v="51"/>
    <x v="17"/>
    <x v="0"/>
    <s v="В розміщенні"/>
    <x v="0"/>
    <x v="4"/>
    <x v="34"/>
    <x v="0"/>
    <n v="5"/>
    <n v="2"/>
    <s v="A4"/>
    <x v="3"/>
  </r>
  <r>
    <x v="51"/>
    <x v="17"/>
    <x v="0"/>
    <s v="В розміщенні"/>
    <x v="0"/>
    <x v="7"/>
    <x v="49"/>
    <x v="0"/>
    <n v="5"/>
    <n v="1"/>
    <s v="A5"/>
    <x v="3"/>
  </r>
  <r>
    <x v="51"/>
    <x v="17"/>
    <x v="0"/>
    <s v="В розміщенні"/>
    <x v="0"/>
    <x v="8"/>
    <x v="50"/>
    <x v="0"/>
    <n v="10"/>
    <n v="1"/>
    <s v="A6"/>
    <x v="3"/>
  </r>
  <r>
    <x v="51"/>
    <x v="17"/>
    <x v="0"/>
    <s v="В розміщенні"/>
    <x v="0"/>
    <x v="5"/>
    <x v="0"/>
    <x v="0"/>
    <n v="5"/>
    <n v="1"/>
    <s v="A1"/>
    <x v="0"/>
  </r>
  <r>
    <x v="51"/>
    <x v="17"/>
    <x v="0"/>
    <s v="В розміщенні"/>
    <x v="0"/>
    <x v="1"/>
    <x v="1"/>
    <x v="0"/>
    <n v="5"/>
    <n v="1"/>
    <s v="A2"/>
    <x v="2"/>
  </r>
  <r>
    <x v="51"/>
    <x v="17"/>
    <x v="0"/>
    <s v="В розміщенні"/>
    <x v="0"/>
    <x v="3"/>
    <x v="48"/>
    <x v="0"/>
    <n v="10"/>
    <n v="3"/>
    <s v="A3"/>
    <x v="3"/>
  </r>
  <r>
    <x v="51"/>
    <x v="17"/>
    <x v="0"/>
    <s v="В розміщенні"/>
    <x v="0"/>
    <x v="4"/>
    <x v="34"/>
    <x v="0"/>
    <n v="5"/>
    <n v="2"/>
    <s v="A4"/>
    <x v="3"/>
  </r>
  <r>
    <x v="51"/>
    <x v="17"/>
    <x v="0"/>
    <s v="В розміщенні"/>
    <x v="0"/>
    <x v="7"/>
    <x v="49"/>
    <x v="0"/>
    <n v="5"/>
    <n v="1"/>
    <s v="A5"/>
    <x v="3"/>
  </r>
  <r>
    <x v="51"/>
    <x v="17"/>
    <x v="0"/>
    <s v="В розміщенні"/>
    <x v="0"/>
    <x v="8"/>
    <x v="50"/>
    <x v="0"/>
    <n v="10"/>
    <n v="1"/>
    <s v="A6"/>
    <x v="3"/>
  </r>
  <r>
    <x v="51"/>
    <x v="17"/>
    <x v="0"/>
    <s v="В розміщенні"/>
    <x v="1"/>
    <x v="5"/>
    <x v="3"/>
    <x v="3"/>
    <n v="5"/>
    <n v="20"/>
    <s v="A1"/>
    <x v="1"/>
  </r>
  <r>
    <x v="52"/>
    <x v="18"/>
    <x v="0"/>
    <s v="В розміщенні"/>
    <x v="0"/>
    <x v="8"/>
    <x v="23"/>
    <x v="0"/>
    <n v="10"/>
    <n v="1"/>
    <s v="A1"/>
    <x v="3"/>
  </r>
  <r>
    <x v="52"/>
    <x v="18"/>
    <x v="0"/>
    <s v="В розміщенні"/>
    <x v="0"/>
    <x v="4"/>
    <x v="34"/>
    <x v="0"/>
    <n v="3"/>
    <n v="3"/>
    <s v="A2"/>
    <x v="3"/>
  </r>
  <r>
    <x v="52"/>
    <x v="18"/>
    <x v="0"/>
    <s v="В розміщенні"/>
    <x v="0"/>
    <x v="7"/>
    <x v="35"/>
    <x v="0"/>
    <n v="3"/>
    <n v="3"/>
    <s v="A3"/>
    <x v="3"/>
  </r>
  <r>
    <x v="52"/>
    <x v="18"/>
    <x v="0"/>
    <s v="В розміщенні"/>
    <x v="0"/>
    <x v="0"/>
    <x v="0"/>
    <x v="4"/>
    <n v="10"/>
    <n v="1"/>
    <s v="A1"/>
    <x v="1"/>
  </r>
  <r>
    <x v="52"/>
    <x v="18"/>
    <x v="0"/>
    <s v="В розміщенні"/>
    <x v="0"/>
    <x v="0"/>
    <x v="0"/>
    <x v="1"/>
    <n v="10"/>
    <n v="1"/>
    <s v="A2"/>
    <x v="1"/>
  </r>
  <r>
    <x v="52"/>
    <x v="18"/>
    <x v="0"/>
    <s v="В розміщенні"/>
    <x v="0"/>
    <x v="1"/>
    <x v="14"/>
    <x v="0"/>
    <n v="10"/>
    <n v="1"/>
    <s v="A3"/>
    <x v="2"/>
  </r>
  <r>
    <x v="52"/>
    <x v="18"/>
    <x v="0"/>
    <s v="В розміщенні"/>
    <x v="0"/>
    <x v="8"/>
    <x v="23"/>
    <x v="0"/>
    <n v="10"/>
    <n v="1"/>
    <s v="A4"/>
    <x v="3"/>
  </r>
  <r>
    <x v="52"/>
    <x v="18"/>
    <x v="0"/>
    <s v="В розміщенні"/>
    <x v="0"/>
    <x v="4"/>
    <x v="34"/>
    <x v="0"/>
    <n v="3"/>
    <n v="3"/>
    <s v="A5"/>
    <x v="3"/>
  </r>
  <r>
    <x v="52"/>
    <x v="18"/>
    <x v="0"/>
    <s v="В розміщенні"/>
    <x v="0"/>
    <x v="7"/>
    <x v="35"/>
    <x v="0"/>
    <n v="3"/>
    <n v="3"/>
    <s v="A6"/>
    <x v="3"/>
  </r>
  <r>
    <x v="52"/>
    <x v="18"/>
    <x v="0"/>
    <s v="В розміщенні"/>
    <x v="1"/>
    <x v="1"/>
    <x v="14"/>
    <x v="7"/>
    <n v="10"/>
    <n v="17"/>
    <s v="A1"/>
    <x v="6"/>
  </r>
  <r>
    <x v="53"/>
    <x v="18"/>
    <x v="0"/>
    <s v="В розміщенні"/>
    <x v="0"/>
    <x v="1"/>
    <x v="14"/>
    <x v="0"/>
    <n v="10"/>
    <n v="4"/>
    <s v="A1"/>
    <x v="2"/>
  </r>
  <r>
    <x v="54"/>
    <x v="19"/>
    <x v="0"/>
    <s v="В розміщенні"/>
    <x v="0"/>
    <x v="5"/>
    <x v="51"/>
    <x v="4"/>
    <n v="5"/>
    <n v="1"/>
    <s v="A1"/>
    <x v="1"/>
  </r>
  <r>
    <x v="54"/>
    <x v="19"/>
    <x v="0"/>
    <s v="В розміщенні"/>
    <x v="1"/>
    <x v="5"/>
    <x v="0"/>
    <x v="3"/>
    <n v="5"/>
    <n v="1"/>
    <s v="A2"/>
    <x v="1"/>
  </r>
  <r>
    <x v="55"/>
    <x v="19"/>
    <x v="0"/>
    <s v="До розміщення"/>
    <x v="0"/>
    <x v="5"/>
    <x v="51"/>
    <x v="4"/>
    <n v="5"/>
    <n v="1"/>
    <s v="A1"/>
    <x v="1"/>
  </r>
  <r>
    <x v="55"/>
    <x v="19"/>
    <x v="0"/>
    <s v="До розміщення"/>
    <x v="1"/>
    <x v="5"/>
    <x v="0"/>
    <x v="3"/>
    <n v="5"/>
    <n v="1"/>
    <s v="A2"/>
    <x v="1"/>
  </r>
  <r>
    <x v="56"/>
    <x v="20"/>
    <x v="0"/>
    <s v="В розміщенні"/>
    <x v="0"/>
    <x v="0"/>
    <x v="0"/>
    <x v="2"/>
    <n v="10"/>
    <n v="1"/>
    <s v="A1"/>
    <x v="1"/>
  </r>
  <r>
    <x v="56"/>
    <x v="20"/>
    <x v="0"/>
    <s v="В розміщенні"/>
    <x v="0"/>
    <x v="0"/>
    <x v="0"/>
    <x v="2"/>
    <n v="10"/>
    <n v="1"/>
    <s v="A2"/>
    <x v="1"/>
  </r>
  <r>
    <x v="56"/>
    <x v="20"/>
    <x v="0"/>
    <s v="В розміщенні"/>
    <x v="1"/>
    <x v="0"/>
    <x v="3"/>
    <x v="3"/>
    <n v="5"/>
    <n v="1"/>
    <s v="A3"/>
    <x v="1"/>
  </r>
  <r>
    <x v="57"/>
    <x v="17"/>
    <x v="0"/>
    <s v="До розміщення"/>
    <x v="0"/>
    <x v="5"/>
    <x v="0"/>
    <x v="0"/>
    <n v="5"/>
    <n v="1"/>
    <s v="A1"/>
    <x v="0"/>
  </r>
  <r>
    <x v="57"/>
    <x v="17"/>
    <x v="0"/>
    <s v="До розміщення"/>
    <x v="1"/>
    <x v="5"/>
    <x v="3"/>
    <x v="3"/>
    <n v="5"/>
    <n v="1"/>
    <s v="A2"/>
    <x v="1"/>
  </r>
  <r>
    <x v="57"/>
    <x v="17"/>
    <x v="0"/>
    <s v="До розміщення"/>
    <x v="0"/>
    <x v="5"/>
    <x v="0"/>
    <x v="0"/>
    <n v="5"/>
    <n v="1"/>
    <s v="A3"/>
    <x v="0"/>
  </r>
  <r>
    <x v="57"/>
    <x v="17"/>
    <x v="0"/>
    <s v="До розміщення"/>
    <x v="0"/>
    <x v="5"/>
    <x v="0"/>
    <x v="0"/>
    <n v="5"/>
    <n v="1"/>
    <s v="A4"/>
    <x v="0"/>
  </r>
  <r>
    <x v="57"/>
    <x v="17"/>
    <x v="0"/>
    <s v="До розміщення"/>
    <x v="1"/>
    <x v="5"/>
    <x v="3"/>
    <x v="3"/>
    <n v="5"/>
    <n v="1"/>
    <s v="A5"/>
    <x v="1"/>
  </r>
  <r>
    <x v="58"/>
    <x v="21"/>
    <x v="0"/>
    <s v="В розміщенні"/>
    <x v="0"/>
    <x v="1"/>
    <x v="14"/>
    <x v="0"/>
    <n v="5"/>
    <n v="2"/>
    <s v="A1"/>
    <x v="2"/>
  </r>
  <r>
    <x v="58"/>
    <x v="21"/>
    <x v="0"/>
    <s v="В розміщенні"/>
    <x v="1"/>
    <x v="1"/>
    <x v="13"/>
    <x v="7"/>
    <n v="5"/>
    <n v="1"/>
    <s v="A2"/>
    <x v="6"/>
  </r>
  <r>
    <x v="58"/>
    <x v="21"/>
    <x v="0"/>
    <s v="В розміщенні"/>
    <x v="0"/>
    <x v="1"/>
    <x v="14"/>
    <x v="0"/>
    <n v="5"/>
    <n v="2"/>
    <s v="A3"/>
    <x v="2"/>
  </r>
  <r>
    <x v="58"/>
    <x v="21"/>
    <x v="0"/>
    <s v="В розміщенні"/>
    <x v="1"/>
    <x v="1"/>
    <x v="13"/>
    <x v="7"/>
    <n v="5"/>
    <n v="1"/>
    <s v="A4"/>
    <x v="6"/>
  </r>
  <r>
    <x v="59"/>
    <x v="22"/>
    <x v="0"/>
    <s v="В розміщенні"/>
    <x v="0"/>
    <x v="0"/>
    <x v="52"/>
    <x v="0"/>
    <n v="5"/>
    <n v="1"/>
    <s v="A1"/>
    <x v="0"/>
  </r>
  <r>
    <x v="59"/>
    <x v="22"/>
    <x v="0"/>
    <s v="В розміщенні"/>
    <x v="1"/>
    <x v="0"/>
    <x v="52"/>
    <x v="7"/>
    <n v="5"/>
    <n v="1"/>
    <s v="A2"/>
    <x v="5"/>
  </r>
  <r>
    <x v="60"/>
    <x v="23"/>
    <x v="0"/>
    <s v="В розміщенні"/>
    <x v="0"/>
    <x v="3"/>
    <x v="53"/>
    <x v="0"/>
    <n v="5"/>
    <n v="5"/>
    <s v="A1"/>
    <x v="3"/>
  </r>
  <r>
    <x v="60"/>
    <x v="23"/>
    <x v="0"/>
    <s v="В розміщенні"/>
    <x v="1"/>
    <x v="4"/>
    <x v="54"/>
    <x v="7"/>
    <n v="5"/>
    <n v="1"/>
    <s v="A2"/>
    <x v="3"/>
  </r>
  <r>
    <x v="61"/>
    <x v="24"/>
    <x v="0"/>
    <s v="В розміщенні"/>
    <x v="0"/>
    <x v="1"/>
    <x v="1"/>
    <x v="0"/>
    <n v="10"/>
    <n v="2"/>
    <s v="A1"/>
    <x v="2"/>
  </r>
  <r>
    <x v="62"/>
    <x v="25"/>
    <x v="0"/>
    <s v="В розміщенні"/>
    <x v="0"/>
    <x v="8"/>
    <x v="23"/>
    <x v="0"/>
    <n v="10"/>
    <n v="1"/>
    <s v="A1"/>
    <x v="3"/>
  </r>
  <r>
    <x v="63"/>
    <x v="24"/>
    <x v="0"/>
    <s v="В розміщенні"/>
    <x v="0"/>
    <x v="1"/>
    <x v="14"/>
    <x v="0"/>
    <n v="10"/>
    <n v="2"/>
    <s v="A1"/>
    <x v="2"/>
  </r>
  <r>
    <x v="63"/>
    <x v="24"/>
    <x v="0"/>
    <s v="В розміщенні"/>
    <x v="0"/>
    <x v="1"/>
    <x v="14"/>
    <x v="0"/>
    <n v="10"/>
    <n v="2"/>
    <s v="A2"/>
    <x v="2"/>
  </r>
  <r>
    <x v="64"/>
    <x v="26"/>
    <x v="0"/>
    <s v="До розміщення"/>
    <x v="0"/>
    <x v="0"/>
    <x v="55"/>
    <x v="0"/>
    <n v="10"/>
    <n v="5"/>
    <s v="A1"/>
    <x v="0"/>
  </r>
  <r>
    <x v="64"/>
    <x v="26"/>
    <x v="0"/>
    <s v="До розміщення"/>
    <x v="0"/>
    <x v="0"/>
    <x v="0"/>
    <x v="0"/>
    <n v="10"/>
    <n v="2"/>
    <s v="A2"/>
    <x v="0"/>
  </r>
  <r>
    <x v="64"/>
    <x v="26"/>
    <x v="0"/>
    <s v="До розміщення"/>
    <x v="0"/>
    <x v="0"/>
    <x v="55"/>
    <x v="0"/>
    <n v="10"/>
    <n v="5"/>
    <s v="A3"/>
    <x v="0"/>
  </r>
  <r>
    <x v="64"/>
    <x v="26"/>
    <x v="0"/>
    <s v="До розміщення"/>
    <x v="0"/>
    <x v="0"/>
    <x v="0"/>
    <x v="0"/>
    <n v="10"/>
    <n v="2"/>
    <s v="A4"/>
    <x v="0"/>
  </r>
  <r>
    <x v="64"/>
    <x v="26"/>
    <x v="0"/>
    <s v="До розміщення"/>
    <x v="1"/>
    <x v="0"/>
    <x v="3"/>
    <x v="3"/>
    <n v="10"/>
    <n v="1"/>
    <s v="A5"/>
    <x v="1"/>
  </r>
  <r>
    <x v="64"/>
    <x v="26"/>
    <x v="0"/>
    <s v="До розміщення"/>
    <x v="0"/>
    <x v="0"/>
    <x v="55"/>
    <x v="0"/>
    <n v="5"/>
    <n v="5"/>
    <s v="A6"/>
    <x v="0"/>
  </r>
  <r>
    <x v="64"/>
    <x v="26"/>
    <x v="0"/>
    <s v="До розміщення"/>
    <x v="0"/>
    <x v="0"/>
    <x v="0"/>
    <x v="0"/>
    <n v="5"/>
    <n v="2"/>
    <s v="A7"/>
    <x v="0"/>
  </r>
  <r>
    <x v="64"/>
    <x v="26"/>
    <x v="0"/>
    <s v="До розміщення"/>
    <x v="0"/>
    <x v="0"/>
    <x v="55"/>
    <x v="0"/>
    <n v="5"/>
    <n v="5"/>
    <s v="A8"/>
    <x v="0"/>
  </r>
  <r>
    <x v="64"/>
    <x v="26"/>
    <x v="0"/>
    <s v="До розміщення"/>
    <x v="0"/>
    <x v="0"/>
    <x v="0"/>
    <x v="0"/>
    <n v="5"/>
    <n v="2"/>
    <s v="A9"/>
    <x v="0"/>
  </r>
  <r>
    <x v="64"/>
    <x v="26"/>
    <x v="0"/>
    <s v="До розміщення"/>
    <x v="1"/>
    <x v="0"/>
    <x v="3"/>
    <x v="3"/>
    <n v="10"/>
    <n v="1"/>
    <s v="A10"/>
    <x v="1"/>
  </r>
  <r>
    <x v="65"/>
    <x v="27"/>
    <x v="0"/>
    <s v="В розміщенні"/>
    <x v="0"/>
    <x v="1"/>
    <x v="14"/>
    <x v="0"/>
    <n v="5"/>
    <n v="2"/>
    <s v="A1"/>
    <x v="2"/>
  </r>
  <r>
    <x v="66"/>
    <x v="27"/>
    <x v="0"/>
    <s v="До розміщення"/>
    <x v="0"/>
    <x v="1"/>
    <x v="1"/>
    <x v="0"/>
    <n v="5"/>
    <n v="2"/>
    <s v="A1"/>
    <x v="2"/>
  </r>
  <r>
    <x v="67"/>
    <x v="27"/>
    <x v="0"/>
    <s v="До розміщення"/>
    <x v="0"/>
    <x v="1"/>
    <x v="1"/>
    <x v="0"/>
    <n v="5"/>
    <n v="1"/>
    <s v="A1"/>
    <x v="2"/>
  </r>
  <r>
    <x v="68"/>
    <x v="19"/>
    <x v="0"/>
    <s v="В розміщенні"/>
    <x v="0"/>
    <x v="0"/>
    <x v="0"/>
    <x v="0"/>
    <n v="5"/>
    <n v="7"/>
    <s v="A1"/>
    <x v="0"/>
  </r>
  <r>
    <x v="69"/>
    <x v="19"/>
    <x v="0"/>
    <s v="В розміщенні"/>
    <x v="0"/>
    <x v="0"/>
    <x v="0"/>
    <x v="0"/>
    <n v="5"/>
    <n v="1"/>
    <s v="A3"/>
    <x v="0"/>
  </r>
  <r>
    <x v="69"/>
    <x v="19"/>
    <x v="0"/>
    <s v="В розміщенні"/>
    <x v="1"/>
    <x v="0"/>
    <x v="3"/>
    <x v="3"/>
    <n v="5"/>
    <n v="1"/>
    <s v="A5"/>
    <x v="1"/>
  </r>
  <r>
    <x v="70"/>
    <x v="19"/>
    <x v="0"/>
    <s v="В розміщенні"/>
    <x v="0"/>
    <x v="0"/>
    <x v="0"/>
    <x v="0"/>
    <n v="5"/>
    <n v="1"/>
    <s v="A1"/>
    <x v="0"/>
  </r>
  <r>
    <x v="70"/>
    <x v="19"/>
    <x v="0"/>
    <s v="В розміщенні"/>
    <x v="1"/>
    <x v="0"/>
    <x v="3"/>
    <x v="3"/>
    <n v="5"/>
    <n v="1"/>
    <s v="A2"/>
    <x v="1"/>
  </r>
  <r>
    <x v="71"/>
    <x v="16"/>
    <x v="0"/>
    <s v="До розміщення"/>
    <x v="0"/>
    <x v="0"/>
    <x v="0"/>
    <x v="2"/>
    <n v="7"/>
    <n v="1"/>
    <s v="A1"/>
    <x v="1"/>
  </r>
  <r>
    <x v="71"/>
    <x v="16"/>
    <x v="0"/>
    <s v="До розміщення"/>
    <x v="0"/>
    <x v="2"/>
    <x v="47"/>
    <x v="0"/>
    <n v="240"/>
    <n v="1"/>
    <s v="A2"/>
    <x v="3"/>
  </r>
  <r>
    <x v="71"/>
    <x v="16"/>
    <x v="0"/>
    <s v="До розміщення"/>
    <x v="0"/>
    <x v="0"/>
    <x v="0"/>
    <x v="2"/>
    <n v="7"/>
    <n v="1"/>
    <s v="A1"/>
    <x v="1"/>
  </r>
  <r>
    <x v="71"/>
    <x v="16"/>
    <x v="0"/>
    <s v="До розміщення"/>
    <x v="0"/>
    <x v="2"/>
    <x v="47"/>
    <x v="0"/>
    <n v="240"/>
    <n v="1"/>
    <s v="A2"/>
    <x v="3"/>
  </r>
  <r>
    <x v="71"/>
    <x v="16"/>
    <x v="0"/>
    <s v="До розміщення"/>
    <x v="0"/>
    <x v="0"/>
    <x v="0"/>
    <x v="2"/>
    <n v="7"/>
    <n v="1"/>
    <s v="A1"/>
    <x v="1"/>
  </r>
  <r>
    <x v="71"/>
    <x v="16"/>
    <x v="0"/>
    <s v="До розміщення"/>
    <x v="0"/>
    <x v="2"/>
    <x v="47"/>
    <x v="0"/>
    <n v="240"/>
    <n v="1"/>
    <s v="A2"/>
    <x v="3"/>
  </r>
  <r>
    <x v="72"/>
    <x v="28"/>
    <x v="0"/>
    <s v="В розміщенні"/>
    <x v="0"/>
    <x v="0"/>
    <x v="56"/>
    <x v="9"/>
    <n v="5"/>
    <n v="1"/>
    <s v="A1"/>
    <x v="4"/>
  </r>
  <r>
    <x v="72"/>
    <x v="28"/>
    <x v="0"/>
    <s v="В розміщенні"/>
    <x v="0"/>
    <x v="0"/>
    <x v="57"/>
    <x v="5"/>
    <n v="5"/>
    <n v="1"/>
    <s v="A2"/>
    <x v="5"/>
  </r>
  <r>
    <x v="72"/>
    <x v="28"/>
    <x v="0"/>
    <s v="В розміщенні"/>
    <x v="0"/>
    <x v="1"/>
    <x v="14"/>
    <x v="0"/>
    <n v="10"/>
    <n v="2"/>
    <s v="A3"/>
    <x v="2"/>
  </r>
  <r>
    <x v="72"/>
    <x v="28"/>
    <x v="0"/>
    <s v="В розміщенні"/>
    <x v="1"/>
    <x v="0"/>
    <x v="57"/>
    <x v="3"/>
    <n v="5"/>
    <n v="36"/>
    <s v="A1"/>
    <x v="1"/>
  </r>
  <r>
    <x v="72"/>
    <x v="28"/>
    <x v="0"/>
    <s v="В розміщенні"/>
    <x v="1"/>
    <x v="1"/>
    <x v="14"/>
    <x v="7"/>
    <n v="10"/>
    <n v="36"/>
    <s v="A2"/>
    <x v="6"/>
  </r>
  <r>
    <x v="72"/>
    <x v="28"/>
    <x v="0"/>
    <s v="В розміщенні"/>
    <x v="0"/>
    <x v="0"/>
    <x v="56"/>
    <x v="9"/>
    <n v="5"/>
    <n v="1"/>
    <s v="A1"/>
    <x v="4"/>
  </r>
  <r>
    <x v="72"/>
    <x v="28"/>
    <x v="0"/>
    <s v="В розміщенні"/>
    <x v="0"/>
    <x v="0"/>
    <x v="57"/>
    <x v="5"/>
    <n v="5"/>
    <n v="1"/>
    <s v="A2"/>
    <x v="5"/>
  </r>
  <r>
    <x v="72"/>
    <x v="28"/>
    <x v="0"/>
    <s v="В розміщенні"/>
    <x v="0"/>
    <x v="1"/>
    <x v="14"/>
    <x v="0"/>
    <n v="10"/>
    <n v="2"/>
    <s v="A3"/>
    <x v="2"/>
  </r>
  <r>
    <x v="72"/>
    <x v="28"/>
    <x v="0"/>
    <s v="В розміщенні"/>
    <x v="0"/>
    <x v="4"/>
    <x v="8"/>
    <x v="0"/>
    <n v="5"/>
    <n v="4"/>
    <s v="A4"/>
    <x v="3"/>
  </r>
  <r>
    <x v="72"/>
    <x v="28"/>
    <x v="0"/>
    <s v="В розміщенні"/>
    <x v="0"/>
    <x v="7"/>
    <x v="58"/>
    <x v="0"/>
    <n v="5"/>
    <n v="1"/>
    <s v="A5"/>
    <x v="3"/>
  </r>
  <r>
    <x v="72"/>
    <x v="28"/>
    <x v="0"/>
    <s v="В розміщенні"/>
    <x v="0"/>
    <x v="8"/>
    <x v="59"/>
    <x v="0"/>
    <n v="10"/>
    <n v="1"/>
    <s v="A6"/>
    <x v="3"/>
  </r>
  <r>
    <x v="73"/>
    <x v="28"/>
    <x v="0"/>
    <s v="В розміщенні"/>
    <x v="0"/>
    <x v="0"/>
    <x v="4"/>
    <x v="0"/>
    <n v="5"/>
    <n v="2"/>
    <s v="A1"/>
    <x v="0"/>
  </r>
  <r>
    <x v="73"/>
    <x v="28"/>
    <x v="0"/>
    <s v="В розміщенні"/>
    <x v="0"/>
    <x v="0"/>
    <x v="0"/>
    <x v="1"/>
    <n v="5"/>
    <n v="1"/>
    <s v="A2"/>
    <x v="1"/>
  </r>
  <r>
    <x v="73"/>
    <x v="28"/>
    <x v="0"/>
    <s v="В розміщенні"/>
    <x v="0"/>
    <x v="1"/>
    <x v="14"/>
    <x v="0"/>
    <n v="5"/>
    <n v="2"/>
    <s v="A3"/>
    <x v="2"/>
  </r>
  <r>
    <x v="73"/>
    <x v="28"/>
    <x v="0"/>
    <s v="В розміщенні"/>
    <x v="1"/>
    <x v="0"/>
    <x v="3"/>
    <x v="3"/>
    <n v="5"/>
    <n v="26"/>
    <s v="A1"/>
    <x v="1"/>
  </r>
  <r>
    <x v="73"/>
    <x v="28"/>
    <x v="0"/>
    <s v="В розміщенні"/>
    <x v="0"/>
    <x v="0"/>
    <x v="4"/>
    <x v="0"/>
    <n v="5"/>
    <n v="2"/>
    <s v="A1"/>
    <x v="0"/>
  </r>
  <r>
    <x v="73"/>
    <x v="28"/>
    <x v="0"/>
    <s v="В розміщенні"/>
    <x v="0"/>
    <x v="0"/>
    <x v="0"/>
    <x v="1"/>
    <n v="5"/>
    <n v="1"/>
    <s v="A2"/>
    <x v="1"/>
  </r>
  <r>
    <x v="73"/>
    <x v="28"/>
    <x v="0"/>
    <s v="В розміщенні"/>
    <x v="0"/>
    <x v="1"/>
    <x v="14"/>
    <x v="0"/>
    <n v="5"/>
    <n v="2"/>
    <s v="A3"/>
    <x v="2"/>
  </r>
  <r>
    <x v="73"/>
    <x v="28"/>
    <x v="0"/>
    <s v="В розміщенні"/>
    <x v="1"/>
    <x v="0"/>
    <x v="3"/>
    <x v="3"/>
    <n v="5"/>
    <n v="26"/>
    <s v="A1"/>
    <x v="1"/>
  </r>
  <r>
    <x v="73"/>
    <x v="28"/>
    <x v="0"/>
    <s v="В розміщенні"/>
    <x v="0"/>
    <x v="0"/>
    <x v="4"/>
    <x v="0"/>
    <n v="5"/>
    <n v="2"/>
    <s v="A1"/>
    <x v="0"/>
  </r>
  <r>
    <x v="73"/>
    <x v="28"/>
    <x v="0"/>
    <s v="В розміщенні"/>
    <x v="0"/>
    <x v="0"/>
    <x v="0"/>
    <x v="1"/>
    <n v="5"/>
    <n v="1"/>
    <s v="A2"/>
    <x v="1"/>
  </r>
  <r>
    <x v="73"/>
    <x v="28"/>
    <x v="0"/>
    <s v="В розміщенні"/>
    <x v="0"/>
    <x v="1"/>
    <x v="14"/>
    <x v="0"/>
    <n v="5"/>
    <n v="1"/>
    <s v="A3"/>
    <x v="2"/>
  </r>
  <r>
    <x v="73"/>
    <x v="28"/>
    <x v="0"/>
    <s v="В розміщенні"/>
    <x v="1"/>
    <x v="0"/>
    <x v="3"/>
    <x v="3"/>
    <n v="5"/>
    <n v="25"/>
    <s v="A1"/>
    <x v="1"/>
  </r>
  <r>
    <x v="74"/>
    <x v="29"/>
    <x v="0"/>
    <s v="В розміщенні"/>
    <x v="0"/>
    <x v="0"/>
    <x v="0"/>
    <x v="4"/>
    <n v="5"/>
    <n v="1"/>
    <s v="A1"/>
    <x v="1"/>
  </r>
  <r>
    <x v="74"/>
    <x v="29"/>
    <x v="0"/>
    <s v="В розміщенні"/>
    <x v="0"/>
    <x v="1"/>
    <x v="60"/>
    <x v="0"/>
    <n v="5"/>
    <n v="3"/>
    <s v="A2"/>
    <x v="2"/>
  </r>
  <r>
    <x v="74"/>
    <x v="29"/>
    <x v="0"/>
    <s v="В розміщенні"/>
    <x v="0"/>
    <x v="8"/>
    <x v="61"/>
    <x v="0"/>
    <n v="10"/>
    <n v="1"/>
    <s v="A3"/>
    <x v="3"/>
  </r>
  <r>
    <x v="74"/>
    <x v="29"/>
    <x v="0"/>
    <s v="В розміщенні"/>
    <x v="0"/>
    <x v="4"/>
    <x v="34"/>
    <x v="0"/>
    <n v="3"/>
    <n v="3"/>
    <s v="A4"/>
    <x v="3"/>
  </r>
  <r>
    <x v="74"/>
    <x v="29"/>
    <x v="0"/>
    <s v="В розміщенні"/>
    <x v="0"/>
    <x v="7"/>
    <x v="35"/>
    <x v="0"/>
    <n v="3"/>
    <n v="3"/>
    <s v="A5"/>
    <x v="3"/>
  </r>
  <r>
    <x v="74"/>
    <x v="29"/>
    <x v="0"/>
    <s v="В розміщенні"/>
    <x v="1"/>
    <x v="0"/>
    <x v="3"/>
    <x v="3"/>
    <n v="5"/>
    <n v="15"/>
    <s v="A1"/>
    <x v="1"/>
  </r>
  <r>
    <x v="74"/>
    <x v="29"/>
    <x v="0"/>
    <s v="В розміщенні"/>
    <x v="1"/>
    <x v="6"/>
    <x v="45"/>
    <x v="7"/>
    <n v="5"/>
    <n v="15"/>
    <s v="A2"/>
    <x v="6"/>
  </r>
  <r>
    <x v="75"/>
    <x v="16"/>
    <x v="0"/>
    <s v="В розміщенні"/>
    <x v="0"/>
    <x v="0"/>
    <x v="0"/>
    <x v="2"/>
    <n v="7"/>
    <n v="1"/>
    <s v="A1"/>
    <x v="1"/>
  </r>
  <r>
    <x v="75"/>
    <x v="16"/>
    <x v="0"/>
    <s v="В розміщенні"/>
    <x v="0"/>
    <x v="2"/>
    <x v="47"/>
    <x v="0"/>
    <n v="240"/>
    <n v="1"/>
    <s v="A2"/>
    <x v="3"/>
  </r>
  <r>
    <x v="75"/>
    <x v="16"/>
    <x v="0"/>
    <s v="В розміщенні"/>
    <x v="0"/>
    <x v="0"/>
    <x v="0"/>
    <x v="2"/>
    <n v="7"/>
    <n v="1"/>
    <s v="A1"/>
    <x v="1"/>
  </r>
  <r>
    <x v="75"/>
    <x v="16"/>
    <x v="0"/>
    <s v="В розміщенні"/>
    <x v="0"/>
    <x v="2"/>
    <x v="47"/>
    <x v="0"/>
    <n v="240"/>
    <n v="1"/>
    <s v="A2"/>
    <x v="3"/>
  </r>
  <r>
    <x v="75"/>
    <x v="16"/>
    <x v="0"/>
    <s v="В розміщенні"/>
    <x v="0"/>
    <x v="0"/>
    <x v="0"/>
    <x v="2"/>
    <n v="7"/>
    <n v="1"/>
    <s v="A1"/>
    <x v="1"/>
  </r>
  <r>
    <x v="75"/>
    <x v="16"/>
    <x v="0"/>
    <s v="В розміщенні"/>
    <x v="0"/>
    <x v="2"/>
    <x v="47"/>
    <x v="0"/>
    <n v="240"/>
    <n v="1"/>
    <s v="A2"/>
    <x v="3"/>
  </r>
  <r>
    <x v="76"/>
    <x v="21"/>
    <x v="0"/>
    <s v="До розміщення"/>
    <x v="0"/>
    <x v="1"/>
    <x v="14"/>
    <x v="0"/>
    <n v="5"/>
    <n v="2"/>
    <s v="A1"/>
    <x v="2"/>
  </r>
  <r>
    <x v="76"/>
    <x v="21"/>
    <x v="0"/>
    <s v="До розміщення"/>
    <x v="1"/>
    <x v="1"/>
    <x v="13"/>
    <x v="7"/>
    <n v="5"/>
    <n v="1"/>
    <s v="A2"/>
    <x v="6"/>
  </r>
  <r>
    <x v="77"/>
    <x v="24"/>
    <x v="0"/>
    <s v="Знято з розміщення"/>
    <x v="0"/>
    <x v="1"/>
    <x v="14"/>
    <x v="0"/>
    <n v="10"/>
    <n v="2"/>
    <s v="A1"/>
    <x v="2"/>
  </r>
  <r>
    <x v="78"/>
    <x v="30"/>
    <x v="0"/>
    <s v="В розміщенні"/>
    <x v="0"/>
    <x v="0"/>
    <x v="55"/>
    <x v="0"/>
    <n v="5"/>
    <n v="5"/>
    <s v="A1"/>
    <x v="0"/>
  </r>
  <r>
    <x v="78"/>
    <x v="30"/>
    <x v="0"/>
    <s v="В розміщенні"/>
    <x v="0"/>
    <x v="0"/>
    <x v="55"/>
    <x v="0"/>
    <n v="5"/>
    <n v="5"/>
    <s v="A2"/>
    <x v="0"/>
  </r>
  <r>
    <x v="78"/>
    <x v="30"/>
    <x v="0"/>
    <s v="В розміщенні"/>
    <x v="1"/>
    <x v="0"/>
    <x v="3"/>
    <x v="3"/>
    <n v="10"/>
    <n v="1"/>
    <s v="A3"/>
    <x v="1"/>
  </r>
  <r>
    <x v="79"/>
    <x v="31"/>
    <x v="0"/>
    <s v="В розміщенні"/>
    <x v="0"/>
    <x v="1"/>
    <x v="14"/>
    <x v="0"/>
    <n v="7"/>
    <n v="2"/>
    <s v="A1"/>
    <x v="2"/>
  </r>
  <r>
    <x v="80"/>
    <x v="32"/>
    <x v="0"/>
    <s v="В розміщенні"/>
    <x v="0"/>
    <x v="0"/>
    <x v="0"/>
    <x v="1"/>
    <n v="5"/>
    <n v="1"/>
    <s v="A1"/>
    <x v="1"/>
  </r>
  <r>
    <x v="80"/>
    <x v="32"/>
    <x v="0"/>
    <s v="В розміщенні"/>
    <x v="1"/>
    <x v="0"/>
    <x v="3"/>
    <x v="3"/>
    <n v="5"/>
    <n v="1"/>
    <s v="A2"/>
    <x v="1"/>
  </r>
  <r>
    <x v="81"/>
    <x v="33"/>
    <x v="0"/>
    <s v="В розміщенні"/>
    <x v="0"/>
    <x v="0"/>
    <x v="55"/>
    <x v="0"/>
    <n v="10"/>
    <n v="4"/>
    <s v="A1"/>
    <x v="0"/>
  </r>
  <r>
    <x v="81"/>
    <x v="33"/>
    <x v="0"/>
    <s v="В розміщенні"/>
    <x v="0"/>
    <x v="0"/>
    <x v="55"/>
    <x v="0"/>
    <n v="10"/>
    <n v="4"/>
    <s v="A2"/>
    <x v="0"/>
  </r>
  <r>
    <x v="81"/>
    <x v="33"/>
    <x v="0"/>
    <s v="В розміщенні"/>
    <x v="1"/>
    <x v="0"/>
    <x v="3"/>
    <x v="3"/>
    <n v="10"/>
    <n v="1"/>
    <s v="A3"/>
    <x v="1"/>
  </r>
  <r>
    <x v="82"/>
    <x v="19"/>
    <x v="0"/>
    <s v="В розміщенні"/>
    <x v="0"/>
    <x v="0"/>
    <x v="0"/>
    <x v="0"/>
    <n v="5"/>
    <n v="1"/>
    <s v="A1"/>
    <x v="0"/>
  </r>
  <r>
    <x v="83"/>
    <x v="34"/>
    <x v="0"/>
    <s v="Знято з розміщення"/>
    <x v="0"/>
    <x v="1"/>
    <x v="62"/>
    <x v="0"/>
    <n v="10"/>
    <n v="4"/>
    <s v="A1"/>
    <x v="2"/>
  </r>
  <r>
    <x v="83"/>
    <x v="34"/>
    <x v="0"/>
    <s v="Знято з розміщення"/>
    <x v="0"/>
    <x v="1"/>
    <x v="62"/>
    <x v="0"/>
    <n v="10"/>
    <n v="4"/>
    <s v="A2"/>
    <x v="2"/>
  </r>
  <r>
    <x v="83"/>
    <x v="34"/>
    <x v="0"/>
    <s v="Знято з розміщення"/>
    <x v="0"/>
    <x v="1"/>
    <x v="62"/>
    <x v="0"/>
    <n v="10"/>
    <n v="4"/>
    <s v="A3"/>
    <x v="2"/>
  </r>
  <r>
    <x v="83"/>
    <x v="34"/>
    <x v="0"/>
    <s v="Знято з розміщення"/>
    <x v="1"/>
    <x v="1"/>
    <x v="13"/>
    <x v="7"/>
    <n v="10"/>
    <n v="1"/>
    <s v="A4"/>
    <x v="6"/>
  </r>
  <r>
    <x v="83"/>
    <x v="34"/>
    <x v="0"/>
    <s v="Знято з розміщення"/>
    <x v="1"/>
    <x v="1"/>
    <x v="13"/>
    <x v="7"/>
    <n v="10"/>
    <n v="1"/>
    <s v="A5"/>
    <x v="6"/>
  </r>
  <r>
    <x v="84"/>
    <x v="31"/>
    <x v="0"/>
    <s v="В розміщенні"/>
    <x v="0"/>
    <x v="1"/>
    <x v="14"/>
    <x v="0"/>
    <n v="7"/>
    <n v="2"/>
    <s v="A1"/>
    <x v="2"/>
  </r>
  <r>
    <x v="85"/>
    <x v="24"/>
    <x v="0"/>
    <s v="Не для розміщення"/>
    <x v="0"/>
    <x v="1"/>
    <x v="14"/>
    <x v="0"/>
    <n v="5"/>
    <n v="2"/>
    <s v="A1"/>
    <x v="2"/>
  </r>
  <r>
    <x v="85"/>
    <x v="24"/>
    <x v="0"/>
    <s v="Не для розміщення"/>
    <x v="1"/>
    <x v="1"/>
    <x v="13"/>
    <x v="7"/>
    <n v="5"/>
    <n v="1"/>
    <s v="A2"/>
    <x v="6"/>
  </r>
  <r>
    <x v="86"/>
    <x v="34"/>
    <x v="0"/>
    <s v="В розміщенні"/>
    <x v="0"/>
    <x v="1"/>
    <x v="62"/>
    <x v="0"/>
    <n v="10"/>
    <n v="4"/>
    <s v="A1"/>
    <x v="2"/>
  </r>
  <r>
    <x v="86"/>
    <x v="34"/>
    <x v="0"/>
    <s v="В розміщенні"/>
    <x v="0"/>
    <x v="1"/>
    <x v="62"/>
    <x v="0"/>
    <n v="10"/>
    <n v="4"/>
    <s v="A2"/>
    <x v="2"/>
  </r>
  <r>
    <x v="86"/>
    <x v="34"/>
    <x v="0"/>
    <s v="В розміщенні"/>
    <x v="0"/>
    <x v="1"/>
    <x v="62"/>
    <x v="0"/>
    <n v="10"/>
    <n v="4"/>
    <s v="A3"/>
    <x v="2"/>
  </r>
  <r>
    <x v="86"/>
    <x v="34"/>
    <x v="0"/>
    <s v="В розміщенні"/>
    <x v="1"/>
    <x v="1"/>
    <x v="13"/>
    <x v="7"/>
    <n v="10"/>
    <n v="1"/>
    <s v="A4"/>
    <x v="6"/>
  </r>
  <r>
    <x v="86"/>
    <x v="34"/>
    <x v="0"/>
    <s v="В розміщенні"/>
    <x v="1"/>
    <x v="1"/>
    <x v="13"/>
    <x v="7"/>
    <n v="10"/>
    <n v="1"/>
    <s v="A5"/>
    <x v="6"/>
  </r>
  <r>
    <x v="87"/>
    <x v="35"/>
    <x v="0"/>
    <s v="В розміщенні"/>
    <x v="0"/>
    <x v="6"/>
    <x v="63"/>
    <x v="0"/>
    <n v="10"/>
    <n v="2"/>
    <s v="A1"/>
    <x v="2"/>
  </r>
  <r>
    <x v="87"/>
    <x v="35"/>
    <x v="0"/>
    <s v="В розміщенні"/>
    <x v="1"/>
    <x v="0"/>
    <x v="64"/>
    <x v="3"/>
    <s v="NULL"/>
    <n v="1"/>
    <s v="A2"/>
    <x v="1"/>
  </r>
  <r>
    <x v="88"/>
    <x v="24"/>
    <x v="0"/>
    <s v="В розміщенні"/>
    <x v="0"/>
    <x v="1"/>
    <x v="65"/>
    <x v="0"/>
    <n v="5"/>
    <n v="1"/>
    <s v="A1"/>
    <x v="4"/>
  </r>
  <r>
    <x v="88"/>
    <x v="24"/>
    <x v="0"/>
    <s v="В розміщенні"/>
    <x v="0"/>
    <x v="8"/>
    <x v="66"/>
    <x v="0"/>
    <n v="10"/>
    <n v="1"/>
    <s v="A1"/>
    <x v="3"/>
  </r>
  <r>
    <x v="88"/>
    <x v="24"/>
    <x v="0"/>
    <s v="В розміщенні"/>
    <x v="0"/>
    <x v="4"/>
    <x v="34"/>
    <x v="0"/>
    <n v="3"/>
    <n v="4"/>
    <s v="A1"/>
    <x v="3"/>
  </r>
  <r>
    <x v="88"/>
    <x v="24"/>
    <x v="0"/>
    <s v="В розміщенні"/>
    <x v="0"/>
    <x v="7"/>
    <x v="35"/>
    <x v="0"/>
    <n v="3"/>
    <n v="4"/>
    <s v="A1"/>
    <x v="3"/>
  </r>
  <r>
    <x v="89"/>
    <x v="22"/>
    <x v="0"/>
    <s v="В розміщенні"/>
    <x v="0"/>
    <x v="0"/>
    <x v="52"/>
    <x v="0"/>
    <n v="5"/>
    <n v="1"/>
    <s v="A1"/>
    <x v="0"/>
  </r>
  <r>
    <x v="89"/>
    <x v="22"/>
    <x v="0"/>
    <s v="В розміщенні"/>
    <x v="0"/>
    <x v="4"/>
    <x v="34"/>
    <x v="0"/>
    <n v="5"/>
    <n v="4"/>
    <s v="A1"/>
    <x v="3"/>
  </r>
  <r>
    <x v="89"/>
    <x v="22"/>
    <x v="0"/>
    <s v="В розміщенні"/>
    <x v="0"/>
    <x v="7"/>
    <x v="35"/>
    <x v="0"/>
    <n v="3"/>
    <n v="2"/>
    <s v="A1"/>
    <x v="3"/>
  </r>
  <r>
    <x v="89"/>
    <x v="22"/>
    <x v="0"/>
    <s v="В розміщенні"/>
    <x v="1"/>
    <x v="0"/>
    <x v="52"/>
    <x v="7"/>
    <n v="5"/>
    <n v="1"/>
    <s v="A1"/>
    <x v="5"/>
  </r>
  <r>
    <x v="90"/>
    <x v="19"/>
    <x v="0"/>
    <s v="В розміщенні"/>
    <x v="0"/>
    <x v="0"/>
    <x v="0"/>
    <x v="0"/>
    <n v="5"/>
    <n v="1"/>
    <s v="A1"/>
    <x v="0"/>
  </r>
  <r>
    <x v="90"/>
    <x v="19"/>
    <x v="0"/>
    <s v="В розміщенні"/>
    <x v="0"/>
    <x v="1"/>
    <x v="14"/>
    <x v="0"/>
    <n v="10"/>
    <n v="2"/>
    <s v="A1"/>
    <x v="2"/>
  </r>
  <r>
    <x v="90"/>
    <x v="19"/>
    <x v="0"/>
    <s v="В розміщенні"/>
    <x v="1"/>
    <x v="0"/>
    <x v="3"/>
    <x v="3"/>
    <n v="5"/>
    <n v="1"/>
    <s v="A1"/>
    <x v="1"/>
  </r>
  <r>
    <x v="90"/>
    <x v="19"/>
    <x v="0"/>
    <s v="В розміщенні"/>
    <x v="1"/>
    <x v="1"/>
    <x v="13"/>
    <x v="7"/>
    <n v="10"/>
    <n v="1"/>
    <s v="A1"/>
    <x v="6"/>
  </r>
  <r>
    <x v="91"/>
    <x v="19"/>
    <x v="0"/>
    <s v="В розміщенні"/>
    <x v="0"/>
    <x v="0"/>
    <x v="0"/>
    <x v="0"/>
    <n v="5"/>
    <n v="1"/>
    <s v="A1"/>
    <x v="0"/>
  </r>
  <r>
    <x v="91"/>
    <x v="19"/>
    <x v="0"/>
    <s v="В розміщенні"/>
    <x v="0"/>
    <x v="1"/>
    <x v="14"/>
    <x v="0"/>
    <n v="10"/>
    <n v="2"/>
    <s v="A1"/>
    <x v="2"/>
  </r>
  <r>
    <x v="91"/>
    <x v="19"/>
    <x v="0"/>
    <s v="В розміщенні"/>
    <x v="1"/>
    <x v="0"/>
    <x v="3"/>
    <x v="3"/>
    <n v="5"/>
    <n v="1"/>
    <s v="A1"/>
    <x v="1"/>
  </r>
  <r>
    <x v="91"/>
    <x v="19"/>
    <x v="0"/>
    <s v="В розміщенні"/>
    <x v="1"/>
    <x v="1"/>
    <x v="13"/>
    <x v="7"/>
    <n v="10"/>
    <n v="1"/>
    <s v="A1"/>
    <x v="6"/>
  </r>
  <r>
    <x v="92"/>
    <x v="19"/>
    <x v="0"/>
    <s v="В розміщенні"/>
    <x v="0"/>
    <x v="0"/>
    <x v="0"/>
    <x v="0"/>
    <n v="5"/>
    <n v="2"/>
    <s v="A1"/>
    <x v="0"/>
  </r>
  <r>
    <x v="92"/>
    <x v="19"/>
    <x v="0"/>
    <s v="В розміщенні"/>
    <x v="0"/>
    <x v="0"/>
    <x v="0"/>
    <x v="0"/>
    <n v="5"/>
    <n v="1"/>
    <s v="A1"/>
    <x v="0"/>
  </r>
  <r>
    <x v="92"/>
    <x v="19"/>
    <x v="0"/>
    <s v="В розміщенні"/>
    <x v="0"/>
    <x v="1"/>
    <x v="14"/>
    <x v="0"/>
    <n v="10"/>
    <n v="4"/>
    <s v="A1"/>
    <x v="2"/>
  </r>
  <r>
    <x v="92"/>
    <x v="19"/>
    <x v="0"/>
    <s v="В розміщенні"/>
    <x v="1"/>
    <x v="0"/>
    <x v="3"/>
    <x v="3"/>
    <n v="5"/>
    <n v="1"/>
    <s v="A1"/>
    <x v="1"/>
  </r>
  <r>
    <x v="92"/>
    <x v="19"/>
    <x v="0"/>
    <s v="В розміщенні"/>
    <x v="1"/>
    <x v="1"/>
    <x v="13"/>
    <x v="7"/>
    <n v="10"/>
    <n v="1"/>
    <s v="A1"/>
    <x v="6"/>
  </r>
  <r>
    <x v="93"/>
    <x v="19"/>
    <x v="0"/>
    <s v="В розміщенні"/>
    <x v="0"/>
    <x v="0"/>
    <x v="0"/>
    <x v="0"/>
    <n v="5"/>
    <n v="2"/>
    <s v="A1"/>
    <x v="0"/>
  </r>
  <r>
    <x v="93"/>
    <x v="19"/>
    <x v="0"/>
    <s v="В розміщенні"/>
    <x v="0"/>
    <x v="0"/>
    <x v="0"/>
    <x v="0"/>
    <n v="5"/>
    <n v="1"/>
    <s v="A1"/>
    <x v="0"/>
  </r>
  <r>
    <x v="93"/>
    <x v="19"/>
    <x v="0"/>
    <s v="В розміщенні"/>
    <x v="0"/>
    <x v="1"/>
    <x v="14"/>
    <x v="0"/>
    <n v="10"/>
    <n v="4"/>
    <s v="A1"/>
    <x v="2"/>
  </r>
  <r>
    <x v="93"/>
    <x v="19"/>
    <x v="0"/>
    <s v="В розміщенні"/>
    <x v="1"/>
    <x v="0"/>
    <x v="3"/>
    <x v="3"/>
    <n v="5"/>
    <n v="1"/>
    <s v="A1"/>
    <x v="1"/>
  </r>
  <r>
    <x v="93"/>
    <x v="19"/>
    <x v="0"/>
    <s v="В розміщенні"/>
    <x v="1"/>
    <x v="1"/>
    <x v="13"/>
    <x v="7"/>
    <n v="10"/>
    <n v="1"/>
    <s v="A1"/>
    <x v="6"/>
  </r>
  <r>
    <x v="94"/>
    <x v="19"/>
    <x v="0"/>
    <s v="В розміщенні"/>
    <x v="0"/>
    <x v="0"/>
    <x v="0"/>
    <x v="0"/>
    <n v="5"/>
    <n v="6"/>
    <s v="A1"/>
    <x v="0"/>
  </r>
  <r>
    <x v="94"/>
    <x v="19"/>
    <x v="0"/>
    <s v="В розміщенні"/>
    <x v="0"/>
    <x v="1"/>
    <x v="14"/>
    <x v="0"/>
    <n v="10"/>
    <n v="6"/>
    <s v="A1"/>
    <x v="2"/>
  </r>
  <r>
    <x v="95"/>
    <x v="30"/>
    <x v="0"/>
    <s v="В розміщенні"/>
    <x v="0"/>
    <x v="0"/>
    <x v="55"/>
    <x v="0"/>
    <n v="10"/>
    <n v="5"/>
    <s v="A1"/>
    <x v="0"/>
  </r>
  <r>
    <x v="95"/>
    <x v="30"/>
    <x v="0"/>
    <s v="В розміщенні"/>
    <x v="0"/>
    <x v="1"/>
    <x v="60"/>
    <x v="0"/>
    <n v="10"/>
    <n v="5"/>
    <s v="A1"/>
    <x v="2"/>
  </r>
  <r>
    <x v="95"/>
    <x v="30"/>
    <x v="0"/>
    <s v="В розміщенні"/>
    <x v="0"/>
    <x v="8"/>
    <x v="67"/>
    <x v="0"/>
    <n v="10"/>
    <n v="4"/>
    <s v="A1"/>
    <x v="3"/>
  </r>
  <r>
    <x v="95"/>
    <x v="30"/>
    <x v="0"/>
    <s v="В розміщенні"/>
    <x v="0"/>
    <x v="0"/>
    <x v="0"/>
    <x v="4"/>
    <n v="10"/>
    <n v="2"/>
    <s v="A1"/>
    <x v="1"/>
  </r>
  <r>
    <x v="95"/>
    <x v="30"/>
    <x v="0"/>
    <s v="В розміщенні"/>
    <x v="0"/>
    <x v="1"/>
    <x v="60"/>
    <x v="0"/>
    <n v="10"/>
    <n v="2"/>
    <s v="A1"/>
    <x v="2"/>
  </r>
  <r>
    <x v="95"/>
    <x v="30"/>
    <x v="0"/>
    <s v="В розміщенні"/>
    <x v="0"/>
    <x v="6"/>
    <x v="68"/>
    <x v="0"/>
    <n v="10"/>
    <n v="2"/>
    <s v="A1"/>
    <x v="2"/>
  </r>
  <r>
    <x v="95"/>
    <x v="30"/>
    <x v="0"/>
    <s v="В розміщенні"/>
    <x v="0"/>
    <x v="8"/>
    <x v="69"/>
    <x v="0"/>
    <n v="10"/>
    <n v="1"/>
    <s v="A1"/>
    <x v="3"/>
  </r>
  <r>
    <x v="95"/>
    <x v="30"/>
    <x v="0"/>
    <s v="В розміщенні"/>
    <x v="0"/>
    <x v="1"/>
    <x v="60"/>
    <x v="5"/>
    <n v="10"/>
    <n v="2"/>
    <s v="A1"/>
    <x v="6"/>
  </r>
  <r>
    <x v="95"/>
    <x v="30"/>
    <x v="0"/>
    <s v="В розміщенні"/>
    <x v="1"/>
    <x v="0"/>
    <x v="3"/>
    <x v="3"/>
    <n v="10"/>
    <n v="1"/>
    <s v="A1"/>
    <x v="1"/>
  </r>
  <r>
    <x v="95"/>
    <x v="30"/>
    <x v="0"/>
    <s v="В розміщенні"/>
    <x v="1"/>
    <x v="1"/>
    <x v="13"/>
    <x v="7"/>
    <n v="10"/>
    <n v="1"/>
    <s v="A1"/>
    <x v="6"/>
  </r>
  <r>
    <x v="95"/>
    <x v="30"/>
    <x v="0"/>
    <s v="В розміщенні"/>
    <x v="1"/>
    <x v="0"/>
    <x v="3"/>
    <x v="3"/>
    <n v="10"/>
    <n v="1"/>
    <s v="A2"/>
    <x v="1"/>
  </r>
  <r>
    <x v="95"/>
    <x v="30"/>
    <x v="0"/>
    <s v="В розміщенні"/>
    <x v="1"/>
    <x v="0"/>
    <x v="3"/>
    <x v="3"/>
    <n v="10"/>
    <n v="1"/>
    <s v="A3"/>
    <x v="1"/>
  </r>
  <r>
    <x v="95"/>
    <x v="30"/>
    <x v="0"/>
    <s v="В розміщенні"/>
    <x v="1"/>
    <x v="0"/>
    <x v="3"/>
    <x v="3"/>
    <n v="10"/>
    <n v="1"/>
    <s v="A4"/>
    <x v="1"/>
  </r>
  <r>
    <x v="96"/>
    <x v="24"/>
    <x v="0"/>
    <s v="До розміщення"/>
    <x v="0"/>
    <x v="0"/>
    <x v="0"/>
    <x v="9"/>
    <n v="5"/>
    <n v="1"/>
    <s v="A1"/>
    <x v="1"/>
  </r>
  <r>
    <x v="96"/>
    <x v="24"/>
    <x v="0"/>
    <s v="До розміщення"/>
    <x v="0"/>
    <x v="4"/>
    <x v="34"/>
    <x v="0"/>
    <n v="5"/>
    <n v="1"/>
    <s v="A1"/>
    <x v="3"/>
  </r>
  <r>
    <x v="97"/>
    <x v="36"/>
    <x v="0"/>
    <s v="В розміщенні"/>
    <x v="0"/>
    <x v="0"/>
    <x v="0"/>
    <x v="4"/>
    <n v="10"/>
    <n v="1"/>
    <s v="A1"/>
    <x v="1"/>
  </r>
  <r>
    <x v="97"/>
    <x v="36"/>
    <x v="0"/>
    <s v="В розміщенні"/>
    <x v="0"/>
    <x v="0"/>
    <x v="0"/>
    <x v="1"/>
    <n v="10"/>
    <n v="1"/>
    <s v="A2"/>
    <x v="1"/>
  </r>
  <r>
    <x v="97"/>
    <x v="36"/>
    <x v="0"/>
    <s v="В розміщенні"/>
    <x v="0"/>
    <x v="1"/>
    <x v="14"/>
    <x v="0"/>
    <n v="10"/>
    <n v="2"/>
    <s v="A3"/>
    <x v="2"/>
  </r>
  <r>
    <x v="97"/>
    <x v="36"/>
    <x v="0"/>
    <s v="В розміщенні"/>
    <x v="0"/>
    <x v="8"/>
    <x v="44"/>
    <x v="0"/>
    <n v="10"/>
    <n v="1"/>
    <s v="A4"/>
    <x v="3"/>
  </r>
  <r>
    <x v="97"/>
    <x v="36"/>
    <x v="0"/>
    <s v="В розміщенні"/>
    <x v="0"/>
    <x v="4"/>
    <x v="34"/>
    <x v="0"/>
    <n v="3"/>
    <n v="5"/>
    <s v="A5"/>
    <x v="3"/>
  </r>
  <r>
    <x v="97"/>
    <x v="36"/>
    <x v="0"/>
    <s v="В розміщенні"/>
    <x v="0"/>
    <x v="7"/>
    <x v="35"/>
    <x v="0"/>
    <n v="3"/>
    <n v="5"/>
    <s v="A6"/>
    <x v="3"/>
  </r>
  <r>
    <x v="97"/>
    <x v="36"/>
    <x v="0"/>
    <s v="В розміщенні"/>
    <x v="1"/>
    <x v="0"/>
    <x v="3"/>
    <x v="3"/>
    <n v="10"/>
    <n v="1"/>
    <s v="A1"/>
    <x v="1"/>
  </r>
  <r>
    <x v="97"/>
    <x v="36"/>
    <x v="0"/>
    <s v="В розміщенні"/>
    <x v="1"/>
    <x v="1"/>
    <x v="13"/>
    <x v="7"/>
    <n v="10"/>
    <n v="1"/>
    <s v="A1"/>
    <x v="6"/>
  </r>
  <r>
    <x v="97"/>
    <x v="36"/>
    <x v="0"/>
    <s v="В розміщенні"/>
    <x v="0"/>
    <x v="4"/>
    <x v="34"/>
    <x v="0"/>
    <n v="2"/>
    <n v="3"/>
    <s v="A1"/>
    <x v="3"/>
  </r>
  <r>
    <x v="98"/>
    <x v="37"/>
    <x v="0"/>
    <s v="В розміщенні"/>
    <x v="0"/>
    <x v="0"/>
    <x v="0"/>
    <x v="0"/>
    <n v="5"/>
    <n v="1"/>
    <s v="A1"/>
    <x v="0"/>
  </r>
  <r>
    <x v="98"/>
    <x v="37"/>
    <x v="0"/>
    <s v="В розміщенні"/>
    <x v="0"/>
    <x v="0"/>
    <x v="0"/>
    <x v="1"/>
    <n v="5"/>
    <n v="1"/>
    <s v="A2"/>
    <x v="1"/>
  </r>
  <r>
    <x v="98"/>
    <x v="37"/>
    <x v="0"/>
    <s v="В розміщенні"/>
    <x v="0"/>
    <x v="1"/>
    <x v="14"/>
    <x v="0"/>
    <n v="5"/>
    <n v="2"/>
    <s v="A3"/>
    <x v="2"/>
  </r>
  <r>
    <x v="98"/>
    <x v="37"/>
    <x v="0"/>
    <s v="В розміщенні"/>
    <x v="0"/>
    <x v="8"/>
    <x v="23"/>
    <x v="0"/>
    <n v="10"/>
    <n v="2"/>
    <s v="A4"/>
    <x v="3"/>
  </r>
  <r>
    <x v="98"/>
    <x v="37"/>
    <x v="0"/>
    <s v="В розміщенні"/>
    <x v="0"/>
    <x v="4"/>
    <x v="34"/>
    <x v="0"/>
    <n v="30"/>
    <n v="1"/>
    <s v="A5"/>
    <x v="3"/>
  </r>
  <r>
    <x v="98"/>
    <x v="37"/>
    <x v="0"/>
    <s v="В розміщенні"/>
    <x v="0"/>
    <x v="7"/>
    <x v="9"/>
    <x v="0"/>
    <n v="10"/>
    <n v="1"/>
    <s v="A6"/>
    <x v="3"/>
  </r>
  <r>
    <x v="98"/>
    <x v="37"/>
    <x v="0"/>
    <s v="В розміщенні"/>
    <x v="1"/>
    <x v="0"/>
    <x v="0"/>
    <x v="2"/>
    <n v="5"/>
    <n v="1"/>
    <s v="A1"/>
    <x v="1"/>
  </r>
  <r>
    <x v="98"/>
    <x v="37"/>
    <x v="0"/>
    <s v="В розміщенні"/>
    <x v="1"/>
    <x v="1"/>
    <x v="13"/>
    <x v="7"/>
    <n v="5"/>
    <n v="1"/>
    <s v="A1"/>
    <x v="6"/>
  </r>
  <r>
    <x v="99"/>
    <x v="24"/>
    <x v="0"/>
    <s v="До розміщення"/>
    <x v="0"/>
    <x v="1"/>
    <x v="14"/>
    <x v="0"/>
    <n v="10"/>
    <n v="2"/>
    <s v="A1"/>
    <x v="2"/>
  </r>
  <r>
    <x v="100"/>
    <x v="28"/>
    <x v="0"/>
    <s v="В розміщенні"/>
    <x v="0"/>
    <x v="0"/>
    <x v="0"/>
    <x v="5"/>
    <n v="5"/>
    <n v="1"/>
    <s v="A1"/>
    <x v="5"/>
  </r>
  <r>
    <x v="100"/>
    <x v="28"/>
    <x v="0"/>
    <s v="В розміщенні"/>
    <x v="0"/>
    <x v="0"/>
    <x v="0"/>
    <x v="1"/>
    <n v="5"/>
    <n v="1"/>
    <s v="A2"/>
    <x v="1"/>
  </r>
  <r>
    <x v="100"/>
    <x v="28"/>
    <x v="0"/>
    <s v="В розміщенні"/>
    <x v="1"/>
    <x v="0"/>
    <x v="3"/>
    <x v="3"/>
    <n v="5"/>
    <n v="1"/>
    <s v="A1"/>
    <x v="1"/>
  </r>
  <r>
    <x v="100"/>
    <x v="28"/>
    <x v="0"/>
    <s v="В розміщенні"/>
    <x v="1"/>
    <x v="1"/>
    <x v="14"/>
    <x v="7"/>
    <n v="10"/>
    <n v="1"/>
    <s v="A2"/>
    <x v="6"/>
  </r>
  <r>
    <x v="101"/>
    <x v="28"/>
    <x v="0"/>
    <s v="В розміщенні"/>
    <x v="0"/>
    <x v="0"/>
    <x v="0"/>
    <x v="4"/>
    <n v="5"/>
    <n v="1"/>
    <s v="A1"/>
    <x v="1"/>
  </r>
  <r>
    <x v="101"/>
    <x v="28"/>
    <x v="0"/>
    <s v="В розміщенні"/>
    <x v="0"/>
    <x v="1"/>
    <x v="14"/>
    <x v="0"/>
    <n v="10"/>
    <n v="2"/>
    <s v="A2"/>
    <x v="2"/>
  </r>
  <r>
    <x v="102"/>
    <x v="23"/>
    <x v="0"/>
    <s v="В розміщенні"/>
    <x v="0"/>
    <x v="4"/>
    <x v="10"/>
    <x v="0"/>
    <n v="5"/>
    <n v="10"/>
    <s v="A1"/>
    <x v="3"/>
  </r>
  <r>
    <x v="102"/>
    <x v="23"/>
    <x v="0"/>
    <s v="В розміщенні"/>
    <x v="0"/>
    <x v="7"/>
    <x v="70"/>
    <x v="0"/>
    <n v="5"/>
    <n v="5"/>
    <s v="A2"/>
    <x v="3"/>
  </r>
  <r>
    <x v="102"/>
    <x v="23"/>
    <x v="0"/>
    <s v="В розміщенні"/>
    <x v="0"/>
    <x v="8"/>
    <x v="44"/>
    <x v="0"/>
    <n v="10"/>
    <n v="2"/>
    <s v="A3"/>
    <x v="3"/>
  </r>
  <r>
    <x v="102"/>
    <x v="23"/>
    <x v="0"/>
    <s v="В розміщенні"/>
    <x v="1"/>
    <x v="4"/>
    <x v="71"/>
    <x v="7"/>
    <n v="5"/>
    <n v="1"/>
    <s v="A1"/>
    <x v="3"/>
  </r>
  <r>
    <x v="102"/>
    <x v="23"/>
    <x v="0"/>
    <s v="В розміщенні"/>
    <x v="1"/>
    <x v="0"/>
    <x v="3"/>
    <x v="3"/>
    <n v="7"/>
    <n v="1"/>
    <s v="A1"/>
    <x v="1"/>
  </r>
  <r>
    <x v="103"/>
    <x v="38"/>
    <x v="0"/>
    <s v="В розміщенні"/>
    <x v="0"/>
    <x v="0"/>
    <x v="0"/>
    <x v="1"/>
    <n v="10"/>
    <n v="1"/>
    <s v="A1"/>
    <x v="1"/>
  </r>
  <r>
    <x v="103"/>
    <x v="38"/>
    <x v="0"/>
    <s v="В розміщенні"/>
    <x v="1"/>
    <x v="0"/>
    <x v="3"/>
    <x v="3"/>
    <n v="10"/>
    <n v="1"/>
    <s v="A1"/>
    <x v="1"/>
  </r>
  <r>
    <x v="103"/>
    <x v="38"/>
    <x v="0"/>
    <s v="В розміщенні"/>
    <x v="1"/>
    <x v="1"/>
    <x v="1"/>
    <x v="3"/>
    <n v="10"/>
    <n v="1"/>
    <s v="A1"/>
    <x v="4"/>
  </r>
  <r>
    <x v="104"/>
    <x v="38"/>
    <x v="0"/>
    <s v="В розміщенні"/>
    <x v="0"/>
    <x v="1"/>
    <x v="14"/>
    <x v="0"/>
    <n v="10"/>
    <n v="4"/>
    <s v="A1"/>
    <x v="2"/>
  </r>
  <r>
    <x v="104"/>
    <x v="38"/>
    <x v="0"/>
    <s v="В розміщенні"/>
    <x v="1"/>
    <x v="0"/>
    <x v="3"/>
    <x v="3"/>
    <n v="10"/>
    <n v="1"/>
    <s v="A1"/>
    <x v="1"/>
  </r>
  <r>
    <x v="105"/>
    <x v="38"/>
    <x v="0"/>
    <s v="В розміщенні"/>
    <x v="0"/>
    <x v="1"/>
    <x v="14"/>
    <x v="0"/>
    <n v="10"/>
    <n v="2"/>
    <s v="A1"/>
    <x v="2"/>
  </r>
  <r>
    <x v="106"/>
    <x v="39"/>
    <x v="0"/>
    <s v="Не для розміщення"/>
    <x v="0"/>
    <x v="1"/>
    <x v="14"/>
    <x v="0"/>
    <n v="5"/>
    <n v="1"/>
    <s v="A1"/>
    <x v="2"/>
  </r>
  <r>
    <x v="106"/>
    <x v="39"/>
    <x v="0"/>
    <s v="Не для розміщення"/>
    <x v="0"/>
    <x v="8"/>
    <x v="50"/>
    <x v="0"/>
    <n v="5"/>
    <n v="1"/>
    <s v="A2"/>
    <x v="3"/>
  </r>
  <r>
    <x v="107"/>
    <x v="39"/>
    <x v="0"/>
    <s v="Не для розміщення"/>
    <x v="0"/>
    <x v="1"/>
    <x v="14"/>
    <x v="0"/>
    <n v="5"/>
    <n v="1"/>
    <s v="A1"/>
    <x v="2"/>
  </r>
  <r>
    <x v="107"/>
    <x v="39"/>
    <x v="0"/>
    <s v="Не для розміщення"/>
    <x v="0"/>
    <x v="8"/>
    <x v="50"/>
    <x v="0"/>
    <n v="5"/>
    <n v="1"/>
    <s v="A2"/>
    <x v="3"/>
  </r>
  <r>
    <x v="108"/>
    <x v="40"/>
    <x v="0"/>
    <s v="Не для розміщення"/>
    <x v="0"/>
    <x v="1"/>
    <x v="14"/>
    <x v="0"/>
    <n v="10"/>
    <n v="2"/>
    <s v="A1"/>
    <x v="2"/>
  </r>
  <r>
    <x v="108"/>
    <x v="40"/>
    <x v="0"/>
    <s v="Не для розміщення"/>
    <x v="0"/>
    <x v="1"/>
    <x v="14"/>
    <x v="0"/>
    <n v="10"/>
    <n v="2"/>
    <s v="A2"/>
    <x v="2"/>
  </r>
  <r>
    <x v="108"/>
    <x v="40"/>
    <x v="0"/>
    <s v="Не для розміщення"/>
    <x v="0"/>
    <x v="1"/>
    <x v="14"/>
    <x v="0"/>
    <n v="10"/>
    <n v="2"/>
    <s v="A3"/>
    <x v="2"/>
  </r>
  <r>
    <x v="108"/>
    <x v="40"/>
    <x v="0"/>
    <s v="Не для розміщення"/>
    <x v="0"/>
    <x v="1"/>
    <x v="14"/>
    <x v="0"/>
    <n v="10"/>
    <n v="2"/>
    <s v="A4"/>
    <x v="2"/>
  </r>
  <r>
    <x v="108"/>
    <x v="40"/>
    <x v="0"/>
    <s v="Не для розміщення"/>
    <x v="0"/>
    <x v="1"/>
    <x v="14"/>
    <x v="0"/>
    <n v="10"/>
    <n v="2"/>
    <s v="A5"/>
    <x v="2"/>
  </r>
  <r>
    <x v="108"/>
    <x v="40"/>
    <x v="0"/>
    <s v="Не для розміщення"/>
    <x v="0"/>
    <x v="1"/>
    <x v="14"/>
    <x v="0"/>
    <n v="10"/>
    <n v="2"/>
    <s v="A6"/>
    <x v="2"/>
  </r>
  <r>
    <x v="108"/>
    <x v="40"/>
    <x v="0"/>
    <s v="Не для розміщення"/>
    <x v="0"/>
    <x v="1"/>
    <x v="14"/>
    <x v="0"/>
    <n v="10"/>
    <n v="2"/>
    <s v="A7"/>
    <x v="2"/>
  </r>
  <r>
    <x v="108"/>
    <x v="40"/>
    <x v="0"/>
    <s v="Не для розміщення"/>
    <x v="0"/>
    <x v="1"/>
    <x v="14"/>
    <x v="0"/>
    <n v="10"/>
    <n v="2"/>
    <s v="A8"/>
    <x v="2"/>
  </r>
  <r>
    <x v="108"/>
    <x v="40"/>
    <x v="0"/>
    <s v="Не для розміщення"/>
    <x v="0"/>
    <x v="1"/>
    <x v="14"/>
    <x v="0"/>
    <n v="10"/>
    <n v="2"/>
    <s v="A9"/>
    <x v="2"/>
  </r>
  <r>
    <x v="108"/>
    <x v="40"/>
    <x v="0"/>
    <s v="Не для розміщення"/>
    <x v="0"/>
    <x v="1"/>
    <x v="14"/>
    <x v="0"/>
    <n v="10"/>
    <n v="2"/>
    <s v="A10"/>
    <x v="2"/>
  </r>
  <r>
    <x v="109"/>
    <x v="40"/>
    <x v="0"/>
    <s v="В розміщенні"/>
    <x v="0"/>
    <x v="1"/>
    <x v="14"/>
    <x v="0"/>
    <n v="10"/>
    <n v="2"/>
    <s v="A2"/>
    <x v="2"/>
  </r>
  <r>
    <x v="109"/>
    <x v="40"/>
    <x v="0"/>
    <s v="В розміщенні"/>
    <x v="0"/>
    <x v="1"/>
    <x v="14"/>
    <x v="0"/>
    <n v="10"/>
    <n v="2"/>
    <s v="A3"/>
    <x v="2"/>
  </r>
  <r>
    <x v="109"/>
    <x v="40"/>
    <x v="0"/>
    <s v="В розміщенні"/>
    <x v="0"/>
    <x v="1"/>
    <x v="14"/>
    <x v="0"/>
    <n v="10"/>
    <n v="2"/>
    <s v="A4"/>
    <x v="2"/>
  </r>
  <r>
    <x v="109"/>
    <x v="40"/>
    <x v="0"/>
    <s v="В розміщенні"/>
    <x v="0"/>
    <x v="1"/>
    <x v="14"/>
    <x v="0"/>
    <n v="10"/>
    <n v="2"/>
    <s v="A5"/>
    <x v="2"/>
  </r>
  <r>
    <x v="109"/>
    <x v="40"/>
    <x v="0"/>
    <s v="В розміщенні"/>
    <x v="0"/>
    <x v="1"/>
    <x v="14"/>
    <x v="0"/>
    <n v="10"/>
    <n v="2"/>
    <s v="A6"/>
    <x v="2"/>
  </r>
  <r>
    <x v="109"/>
    <x v="40"/>
    <x v="0"/>
    <s v="В розміщенні"/>
    <x v="0"/>
    <x v="1"/>
    <x v="14"/>
    <x v="0"/>
    <n v="10"/>
    <n v="2"/>
    <s v="A7"/>
    <x v="2"/>
  </r>
  <r>
    <x v="109"/>
    <x v="40"/>
    <x v="0"/>
    <s v="В розміщенні"/>
    <x v="0"/>
    <x v="1"/>
    <x v="14"/>
    <x v="0"/>
    <n v="10"/>
    <n v="2"/>
    <s v="A8"/>
    <x v="2"/>
  </r>
  <r>
    <x v="109"/>
    <x v="40"/>
    <x v="0"/>
    <s v="В розміщенні"/>
    <x v="0"/>
    <x v="1"/>
    <x v="14"/>
    <x v="0"/>
    <n v="10"/>
    <n v="2"/>
    <s v="A9"/>
    <x v="2"/>
  </r>
  <r>
    <x v="109"/>
    <x v="40"/>
    <x v="0"/>
    <s v="В розміщенні"/>
    <x v="0"/>
    <x v="1"/>
    <x v="14"/>
    <x v="0"/>
    <n v="10"/>
    <n v="2"/>
    <s v="A10"/>
    <x v="2"/>
  </r>
  <r>
    <x v="110"/>
    <x v="40"/>
    <x v="0"/>
    <s v="В розміщенні"/>
    <x v="0"/>
    <x v="0"/>
    <x v="0"/>
    <x v="1"/>
    <n v="10"/>
    <n v="1"/>
    <s v="A1"/>
    <x v="1"/>
  </r>
  <r>
    <x v="110"/>
    <x v="40"/>
    <x v="0"/>
    <s v="В розміщенні"/>
    <x v="1"/>
    <x v="0"/>
    <x v="3"/>
    <x v="3"/>
    <n v="10"/>
    <n v="1"/>
    <s v="A2"/>
    <x v="1"/>
  </r>
  <r>
    <x v="111"/>
    <x v="41"/>
    <x v="0"/>
    <s v="В розміщенні"/>
    <x v="0"/>
    <x v="0"/>
    <x v="0"/>
    <x v="5"/>
    <n v="10"/>
    <n v="1"/>
    <s v="A1"/>
    <x v="5"/>
  </r>
  <r>
    <x v="111"/>
    <x v="41"/>
    <x v="0"/>
    <s v="В розміщенні"/>
    <x v="1"/>
    <x v="0"/>
    <x v="3"/>
    <x v="3"/>
    <n v="10"/>
    <n v="1"/>
    <s v="A2"/>
    <x v="1"/>
  </r>
  <r>
    <x v="112"/>
    <x v="42"/>
    <x v="0"/>
    <s v="В розміщенні"/>
    <x v="0"/>
    <x v="6"/>
    <x v="7"/>
    <x v="0"/>
    <n v="5"/>
    <n v="1"/>
    <s v="A1"/>
    <x v="2"/>
  </r>
  <r>
    <x v="112"/>
    <x v="42"/>
    <x v="0"/>
    <s v="В розміщенні"/>
    <x v="0"/>
    <x v="8"/>
    <x v="11"/>
    <x v="0"/>
    <n v="5"/>
    <n v="1"/>
    <s v="A2"/>
    <x v="3"/>
  </r>
  <r>
    <x v="112"/>
    <x v="42"/>
    <x v="0"/>
    <s v="В розміщенні"/>
    <x v="0"/>
    <x v="8"/>
    <x v="11"/>
    <x v="0"/>
    <n v="5"/>
    <n v="1"/>
    <s v="A3"/>
    <x v="3"/>
  </r>
  <r>
    <x v="112"/>
    <x v="42"/>
    <x v="0"/>
    <s v="В розміщенні"/>
    <x v="0"/>
    <x v="8"/>
    <x v="11"/>
    <x v="0"/>
    <n v="5"/>
    <n v="1"/>
    <s v="A4"/>
    <x v="3"/>
  </r>
  <r>
    <x v="112"/>
    <x v="42"/>
    <x v="0"/>
    <s v="В розміщенні"/>
    <x v="0"/>
    <x v="8"/>
    <x v="11"/>
    <x v="0"/>
    <n v="5"/>
    <n v="1"/>
    <s v="A5"/>
    <x v="3"/>
  </r>
  <r>
    <x v="112"/>
    <x v="42"/>
    <x v="0"/>
    <s v="В розміщенні"/>
    <x v="0"/>
    <x v="8"/>
    <x v="11"/>
    <x v="0"/>
    <n v="5"/>
    <n v="1"/>
    <s v="A6"/>
    <x v="3"/>
  </r>
  <r>
    <x v="112"/>
    <x v="42"/>
    <x v="0"/>
    <s v="В розміщенні"/>
    <x v="0"/>
    <x v="8"/>
    <x v="11"/>
    <x v="0"/>
    <n v="5"/>
    <n v="1"/>
    <s v="A7"/>
    <x v="3"/>
  </r>
  <r>
    <x v="112"/>
    <x v="42"/>
    <x v="0"/>
    <s v="В розміщенні"/>
    <x v="0"/>
    <x v="8"/>
    <x v="11"/>
    <x v="0"/>
    <n v="5"/>
    <n v="1"/>
    <s v="A8"/>
    <x v="3"/>
  </r>
  <r>
    <x v="112"/>
    <x v="42"/>
    <x v="0"/>
    <s v="В розміщенні"/>
    <x v="0"/>
    <x v="8"/>
    <x v="11"/>
    <x v="0"/>
    <n v="5"/>
    <n v="1"/>
    <s v="A9"/>
    <x v="3"/>
  </r>
  <r>
    <x v="113"/>
    <x v="43"/>
    <x v="0"/>
    <s v="Знято з розміщення"/>
    <x v="0"/>
    <x v="3"/>
    <x v="72"/>
    <x v="0"/>
    <n v="5"/>
    <n v="1"/>
    <s v="A1"/>
    <x v="3"/>
  </r>
  <r>
    <x v="113"/>
    <x v="43"/>
    <x v="0"/>
    <s v="Знято з розміщення"/>
    <x v="1"/>
    <x v="1"/>
    <x v="1"/>
    <x v="3"/>
    <n v="5"/>
    <n v="1"/>
    <s v="A2"/>
    <x v="4"/>
  </r>
  <r>
    <x v="114"/>
    <x v="44"/>
    <x v="0"/>
    <s v="В розміщенні"/>
    <x v="0"/>
    <x v="4"/>
    <x v="73"/>
    <x v="0"/>
    <n v="2"/>
    <n v="5"/>
    <s v="A1"/>
    <x v="3"/>
  </r>
  <r>
    <x v="114"/>
    <x v="44"/>
    <x v="0"/>
    <s v="В розміщенні"/>
    <x v="1"/>
    <x v="5"/>
    <x v="3"/>
    <x v="3"/>
    <n v="7"/>
    <n v="1"/>
    <s v="A2"/>
    <x v="1"/>
  </r>
  <r>
    <x v="115"/>
    <x v="45"/>
    <x v="0"/>
    <s v="До розміщення"/>
    <x v="0"/>
    <x v="2"/>
    <x v="9"/>
    <x v="0"/>
    <n v="60"/>
    <n v="1"/>
    <s v="A1"/>
    <x v="3"/>
  </r>
  <r>
    <x v="116"/>
    <x v="39"/>
    <x v="0"/>
    <s v="До розміщення"/>
    <x v="0"/>
    <x v="1"/>
    <x v="14"/>
    <x v="0"/>
    <n v="5"/>
    <n v="1"/>
    <s v="A1"/>
    <x v="2"/>
  </r>
  <r>
    <x v="117"/>
    <x v="43"/>
    <x v="0"/>
    <s v="В розміщенні"/>
    <x v="0"/>
    <x v="3"/>
    <x v="72"/>
    <x v="0"/>
    <n v="5"/>
    <n v="1"/>
    <s v="A1"/>
    <x v="3"/>
  </r>
  <r>
    <x v="117"/>
    <x v="43"/>
    <x v="0"/>
    <s v="В розміщенні"/>
    <x v="0"/>
    <x v="1"/>
    <x v="1"/>
    <x v="2"/>
    <n v="5"/>
    <n v="1"/>
    <s v="A2"/>
    <x v="4"/>
  </r>
  <r>
    <x v="117"/>
    <x v="43"/>
    <x v="0"/>
    <s v="В розміщенні"/>
    <x v="0"/>
    <x v="3"/>
    <x v="48"/>
    <x v="0"/>
    <n v="10"/>
    <n v="1"/>
    <s v="A3"/>
    <x v="3"/>
  </r>
  <r>
    <x v="117"/>
    <x v="43"/>
    <x v="0"/>
    <s v="В розміщенні"/>
    <x v="0"/>
    <x v="4"/>
    <x v="34"/>
    <x v="0"/>
    <n v="5"/>
    <n v="1"/>
    <s v="A4"/>
    <x v="3"/>
  </r>
  <r>
    <x v="117"/>
    <x v="43"/>
    <x v="0"/>
    <s v="В розміщенні"/>
    <x v="1"/>
    <x v="0"/>
    <x v="0"/>
    <x v="3"/>
    <n v="5"/>
    <n v="14"/>
    <s v="A1"/>
    <x v="1"/>
  </r>
  <r>
    <x v="118"/>
    <x v="40"/>
    <x v="0"/>
    <s v="В розміщенні"/>
    <x v="0"/>
    <x v="0"/>
    <x v="0"/>
    <x v="1"/>
    <n v="10"/>
    <n v="1"/>
    <s v="A1"/>
    <x v="1"/>
  </r>
  <r>
    <x v="118"/>
    <x v="40"/>
    <x v="0"/>
    <s v="В розміщенні"/>
    <x v="0"/>
    <x v="1"/>
    <x v="14"/>
    <x v="0"/>
    <n v="10"/>
    <n v="2"/>
    <s v="A2"/>
    <x v="2"/>
  </r>
  <r>
    <x v="118"/>
    <x v="40"/>
    <x v="0"/>
    <s v="В розміщенні"/>
    <x v="0"/>
    <x v="7"/>
    <x v="70"/>
    <x v="0"/>
    <n v="2"/>
    <n v="5"/>
    <s v="A3"/>
    <x v="3"/>
  </r>
  <r>
    <x v="118"/>
    <x v="40"/>
    <x v="0"/>
    <s v="В розміщенні"/>
    <x v="0"/>
    <x v="4"/>
    <x v="10"/>
    <x v="1"/>
    <n v="3"/>
    <n v="5"/>
    <s v="A4"/>
    <x v="3"/>
  </r>
  <r>
    <x v="118"/>
    <x v="40"/>
    <x v="0"/>
    <s v="В розміщенні"/>
    <x v="0"/>
    <x v="7"/>
    <x v="28"/>
    <x v="1"/>
    <n v="3"/>
    <n v="5"/>
    <s v="A5"/>
    <x v="3"/>
  </r>
  <r>
    <x v="118"/>
    <x v="40"/>
    <x v="0"/>
    <s v="В розміщенні"/>
    <x v="0"/>
    <x v="5"/>
    <x v="74"/>
    <x v="5"/>
    <n v="15"/>
    <n v="1"/>
    <s v="A1"/>
    <x v="4"/>
  </r>
  <r>
    <x v="118"/>
    <x v="40"/>
    <x v="0"/>
    <s v="В розміщенні"/>
    <x v="1"/>
    <x v="0"/>
    <x v="3"/>
    <x v="3"/>
    <n v="10"/>
    <n v="30"/>
    <s v="A1"/>
    <x v="1"/>
  </r>
  <r>
    <x v="118"/>
    <x v="40"/>
    <x v="0"/>
    <s v="В розміщенні"/>
    <x v="1"/>
    <x v="1"/>
    <x v="14"/>
    <x v="7"/>
    <n v="10"/>
    <n v="30"/>
    <s v="A2"/>
    <x v="6"/>
  </r>
  <r>
    <x v="118"/>
    <x v="40"/>
    <x v="0"/>
    <s v="В розміщенні"/>
    <x v="1"/>
    <x v="0"/>
    <x v="3"/>
    <x v="3"/>
    <n v="10"/>
    <n v="26"/>
    <s v="A1"/>
    <x v="1"/>
  </r>
  <r>
    <x v="118"/>
    <x v="40"/>
    <x v="0"/>
    <s v="В розміщенні"/>
    <x v="1"/>
    <x v="1"/>
    <x v="14"/>
    <x v="7"/>
    <n v="10"/>
    <n v="26"/>
    <s v="A2"/>
    <x v="6"/>
  </r>
  <r>
    <x v="119"/>
    <x v="40"/>
    <x v="0"/>
    <s v="В розміщенні"/>
    <x v="0"/>
    <x v="0"/>
    <x v="75"/>
    <x v="1"/>
    <n v="10"/>
    <n v="1"/>
    <s v="A1"/>
    <x v="1"/>
  </r>
  <r>
    <x v="119"/>
    <x v="40"/>
    <x v="0"/>
    <s v="В розміщенні"/>
    <x v="0"/>
    <x v="5"/>
    <x v="75"/>
    <x v="1"/>
    <n v="15"/>
    <n v="1"/>
    <s v="A2"/>
    <x v="4"/>
  </r>
  <r>
    <x v="119"/>
    <x v="40"/>
    <x v="0"/>
    <s v="В розміщенні"/>
    <x v="0"/>
    <x v="1"/>
    <x v="14"/>
    <x v="0"/>
    <n v="10"/>
    <n v="2"/>
    <s v="A3"/>
    <x v="2"/>
  </r>
  <r>
    <x v="119"/>
    <x v="40"/>
    <x v="0"/>
    <s v="В розміщенні"/>
    <x v="1"/>
    <x v="0"/>
    <x v="3"/>
    <x v="3"/>
    <n v="10"/>
    <n v="30"/>
    <s v="A1"/>
    <x v="1"/>
  </r>
  <r>
    <x v="119"/>
    <x v="40"/>
    <x v="0"/>
    <s v="В розміщенні"/>
    <x v="1"/>
    <x v="1"/>
    <x v="14"/>
    <x v="7"/>
    <n v="10"/>
    <n v="30"/>
    <s v="A2"/>
    <x v="6"/>
  </r>
  <r>
    <x v="120"/>
    <x v="40"/>
    <x v="0"/>
    <s v="В розміщенні"/>
    <x v="0"/>
    <x v="0"/>
    <x v="0"/>
    <x v="1"/>
    <n v="10"/>
    <n v="1"/>
    <s v="A1"/>
    <x v="1"/>
  </r>
  <r>
    <x v="120"/>
    <x v="40"/>
    <x v="0"/>
    <s v="В розміщенні"/>
    <x v="0"/>
    <x v="5"/>
    <x v="0"/>
    <x v="1"/>
    <n v="15"/>
    <n v="1"/>
    <s v="A2"/>
    <x v="1"/>
  </r>
  <r>
    <x v="120"/>
    <x v="40"/>
    <x v="0"/>
    <s v="В розміщенні"/>
    <x v="0"/>
    <x v="1"/>
    <x v="14"/>
    <x v="0"/>
    <n v="10"/>
    <n v="2"/>
    <s v="A3"/>
    <x v="2"/>
  </r>
  <r>
    <x v="120"/>
    <x v="40"/>
    <x v="0"/>
    <s v="В розміщенні"/>
    <x v="0"/>
    <x v="7"/>
    <x v="70"/>
    <x v="0"/>
    <n v="2"/>
    <n v="5"/>
    <s v="A4"/>
    <x v="3"/>
  </r>
  <r>
    <x v="120"/>
    <x v="40"/>
    <x v="0"/>
    <s v="В розміщенні"/>
    <x v="0"/>
    <x v="4"/>
    <x v="10"/>
    <x v="1"/>
    <n v="3"/>
    <n v="5"/>
    <s v="A5"/>
    <x v="3"/>
  </r>
  <r>
    <x v="120"/>
    <x v="40"/>
    <x v="0"/>
    <s v="В розміщенні"/>
    <x v="0"/>
    <x v="7"/>
    <x v="28"/>
    <x v="1"/>
    <n v="3"/>
    <n v="5"/>
    <s v="A6"/>
    <x v="3"/>
  </r>
  <r>
    <x v="120"/>
    <x v="40"/>
    <x v="0"/>
    <s v="В розміщенні"/>
    <x v="1"/>
    <x v="0"/>
    <x v="3"/>
    <x v="3"/>
    <n v="10"/>
    <n v="30"/>
    <s v="A1"/>
    <x v="1"/>
  </r>
  <r>
    <x v="120"/>
    <x v="40"/>
    <x v="0"/>
    <s v="В розміщенні"/>
    <x v="1"/>
    <x v="1"/>
    <x v="14"/>
    <x v="7"/>
    <n v="10"/>
    <n v="30"/>
    <s v="A2"/>
    <x v="6"/>
  </r>
  <r>
    <x v="121"/>
    <x v="41"/>
    <x v="0"/>
    <s v="В розміщенні"/>
    <x v="0"/>
    <x v="0"/>
    <x v="0"/>
    <x v="5"/>
    <n v="10"/>
    <n v="1"/>
    <s v="A1"/>
    <x v="5"/>
  </r>
  <r>
    <x v="121"/>
    <x v="41"/>
    <x v="0"/>
    <s v="В розміщенні"/>
    <x v="1"/>
    <x v="0"/>
    <x v="3"/>
    <x v="3"/>
    <n v="10"/>
    <n v="1"/>
    <s v="A1"/>
    <x v="1"/>
  </r>
  <r>
    <x v="121"/>
    <x v="41"/>
    <x v="0"/>
    <s v="В розміщенні"/>
    <x v="0"/>
    <x v="0"/>
    <x v="0"/>
    <x v="4"/>
    <n v="10"/>
    <n v="1"/>
    <s v="A2"/>
    <x v="1"/>
  </r>
  <r>
    <x v="121"/>
    <x v="41"/>
    <x v="0"/>
    <s v="В розміщенні"/>
    <x v="0"/>
    <x v="1"/>
    <x v="14"/>
    <x v="0"/>
    <n v="5"/>
    <n v="2"/>
    <s v="A3"/>
    <x v="2"/>
  </r>
  <r>
    <x v="121"/>
    <x v="41"/>
    <x v="0"/>
    <s v="В розміщенні"/>
    <x v="0"/>
    <x v="3"/>
    <x v="10"/>
    <x v="0"/>
    <n v="5"/>
    <n v="2"/>
    <s v="A4"/>
    <x v="3"/>
  </r>
  <r>
    <x v="121"/>
    <x v="41"/>
    <x v="0"/>
    <s v="В розміщенні"/>
    <x v="0"/>
    <x v="7"/>
    <x v="76"/>
    <x v="0"/>
    <n v="10"/>
    <n v="1"/>
    <s v="A5"/>
    <x v="3"/>
  </r>
  <r>
    <x v="121"/>
    <x v="41"/>
    <x v="0"/>
    <s v="В розміщенні"/>
    <x v="0"/>
    <x v="4"/>
    <x v="8"/>
    <x v="0"/>
    <n v="5"/>
    <n v="1"/>
    <s v="A6"/>
    <x v="3"/>
  </r>
  <r>
    <x v="121"/>
    <x v="41"/>
    <x v="0"/>
    <s v="В розміщенні"/>
    <x v="0"/>
    <x v="8"/>
    <x v="44"/>
    <x v="0"/>
    <n v="10"/>
    <n v="1"/>
    <s v="A7"/>
    <x v="3"/>
  </r>
  <r>
    <x v="122"/>
    <x v="46"/>
    <x v="0"/>
    <s v="В розміщенні"/>
    <x v="0"/>
    <x v="1"/>
    <x v="14"/>
    <x v="0"/>
    <n v="5"/>
    <n v="2"/>
    <s v="A1"/>
    <x v="2"/>
  </r>
  <r>
    <x v="122"/>
    <x v="46"/>
    <x v="0"/>
    <s v="В розміщенні"/>
    <x v="1"/>
    <x v="1"/>
    <x v="13"/>
    <x v="7"/>
    <n v="5"/>
    <n v="1"/>
    <s v="A2"/>
    <x v="6"/>
  </r>
  <r>
    <x v="123"/>
    <x v="47"/>
    <x v="0"/>
    <s v="В розміщенні"/>
    <x v="0"/>
    <x v="0"/>
    <x v="55"/>
    <x v="0"/>
    <n v="10"/>
    <n v="5"/>
    <s v="A1"/>
    <x v="0"/>
  </r>
  <r>
    <x v="123"/>
    <x v="47"/>
    <x v="0"/>
    <s v="В розміщенні"/>
    <x v="0"/>
    <x v="1"/>
    <x v="60"/>
    <x v="0"/>
    <n v="10"/>
    <n v="5"/>
    <s v="A1"/>
    <x v="2"/>
  </r>
  <r>
    <x v="123"/>
    <x v="47"/>
    <x v="0"/>
    <s v="В розміщенні"/>
    <x v="0"/>
    <x v="8"/>
    <x v="67"/>
    <x v="0"/>
    <n v="10"/>
    <n v="4"/>
    <s v="A1"/>
    <x v="3"/>
  </r>
  <r>
    <x v="123"/>
    <x v="47"/>
    <x v="0"/>
    <s v="В розміщенні"/>
    <x v="1"/>
    <x v="0"/>
    <x v="3"/>
    <x v="3"/>
    <n v="10"/>
    <n v="1"/>
    <s v="A1"/>
    <x v="1"/>
  </r>
  <r>
    <x v="123"/>
    <x v="47"/>
    <x v="0"/>
    <s v="В розміщенні"/>
    <x v="1"/>
    <x v="1"/>
    <x v="13"/>
    <x v="7"/>
    <n v="10"/>
    <n v="1"/>
    <s v="A1"/>
    <x v="6"/>
  </r>
  <r>
    <x v="123"/>
    <x v="47"/>
    <x v="0"/>
    <s v="В розміщенні"/>
    <x v="1"/>
    <x v="0"/>
    <x v="3"/>
    <x v="3"/>
    <n v="10"/>
    <n v="1"/>
    <s v="A2"/>
    <x v="1"/>
  </r>
  <r>
    <x v="123"/>
    <x v="47"/>
    <x v="0"/>
    <s v="В розміщенні"/>
    <x v="1"/>
    <x v="0"/>
    <x v="3"/>
    <x v="3"/>
    <n v="10"/>
    <n v="1"/>
    <s v="A3"/>
    <x v="1"/>
  </r>
  <r>
    <x v="123"/>
    <x v="47"/>
    <x v="0"/>
    <s v="В розміщенні"/>
    <x v="1"/>
    <x v="0"/>
    <x v="3"/>
    <x v="3"/>
    <n v="10"/>
    <n v="1"/>
    <s v="A4"/>
    <x v="1"/>
  </r>
  <r>
    <x v="124"/>
    <x v="48"/>
    <x v="0"/>
    <s v="В розміщенні"/>
    <x v="0"/>
    <x v="1"/>
    <x v="14"/>
    <x v="0"/>
    <n v="5"/>
    <n v="1"/>
    <s v="A1"/>
    <x v="2"/>
  </r>
  <r>
    <x v="124"/>
    <x v="48"/>
    <x v="0"/>
    <s v="В розміщенні"/>
    <x v="0"/>
    <x v="8"/>
    <x v="44"/>
    <x v="0"/>
    <n v="10"/>
    <n v="1"/>
    <s v="A2"/>
    <x v="3"/>
  </r>
  <r>
    <x v="124"/>
    <x v="48"/>
    <x v="0"/>
    <s v="В розміщенні"/>
    <x v="1"/>
    <x v="0"/>
    <x v="3"/>
    <x v="3"/>
    <n v="10"/>
    <n v="1"/>
    <s v="A1"/>
    <x v="1"/>
  </r>
  <r>
    <x v="125"/>
    <x v="49"/>
    <x v="0"/>
    <s v="В розміщенні"/>
    <x v="0"/>
    <x v="1"/>
    <x v="14"/>
    <x v="0"/>
    <n v="10"/>
    <n v="2"/>
    <s v="A1"/>
    <x v="2"/>
  </r>
  <r>
    <x v="125"/>
    <x v="49"/>
    <x v="0"/>
    <s v="В розміщенні"/>
    <x v="0"/>
    <x v="8"/>
    <x v="44"/>
    <x v="0"/>
    <n v="10"/>
    <n v="1"/>
    <s v="A2"/>
    <x v="3"/>
  </r>
  <r>
    <x v="125"/>
    <x v="49"/>
    <x v="0"/>
    <s v="В розміщенні"/>
    <x v="0"/>
    <x v="4"/>
    <x v="34"/>
    <x v="0"/>
    <n v="5"/>
    <n v="5"/>
    <s v="A3"/>
    <x v="3"/>
  </r>
  <r>
    <x v="125"/>
    <x v="49"/>
    <x v="0"/>
    <s v="В розміщенні"/>
    <x v="0"/>
    <x v="7"/>
    <x v="35"/>
    <x v="0"/>
    <n v="5"/>
    <n v="5"/>
    <s v="A4"/>
    <x v="3"/>
  </r>
  <r>
    <x v="125"/>
    <x v="49"/>
    <x v="0"/>
    <s v="В розміщенні"/>
    <x v="0"/>
    <x v="8"/>
    <x v="44"/>
    <x v="0"/>
    <n v="10"/>
    <n v="2"/>
    <s v="A2"/>
    <x v="3"/>
  </r>
  <r>
    <x v="126"/>
    <x v="48"/>
    <x v="0"/>
    <s v="В розміщенні"/>
    <x v="0"/>
    <x v="8"/>
    <x v="77"/>
    <x v="4"/>
    <n v="10"/>
    <n v="1"/>
    <s v="A1"/>
    <x v="3"/>
  </r>
  <r>
    <x v="126"/>
    <x v="48"/>
    <x v="0"/>
    <s v="В розміщенні"/>
    <x v="0"/>
    <x v="1"/>
    <x v="1"/>
    <x v="0"/>
    <n v="5"/>
    <n v="2"/>
    <s v="A2"/>
    <x v="2"/>
  </r>
  <r>
    <x v="126"/>
    <x v="48"/>
    <x v="0"/>
    <s v="В розміщенні"/>
    <x v="0"/>
    <x v="2"/>
    <x v="2"/>
    <x v="0"/>
    <n v="60"/>
    <n v="1"/>
    <s v="A3"/>
    <x v="3"/>
  </r>
  <r>
    <x v="126"/>
    <x v="48"/>
    <x v="0"/>
    <s v="В розміщенні"/>
    <x v="1"/>
    <x v="0"/>
    <x v="3"/>
    <x v="3"/>
    <n v="10"/>
    <n v="1"/>
    <s v="A1"/>
    <x v="1"/>
  </r>
  <r>
    <x v="126"/>
    <x v="48"/>
    <x v="0"/>
    <s v="В розміщенні"/>
    <x v="1"/>
    <x v="0"/>
    <x v="3"/>
    <x v="3"/>
    <s v="NULL"/>
    <n v="1"/>
    <s v="A2"/>
    <x v="1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count="125">
  <r>
    <x v="0"/>
    <x v="0"/>
    <s v="Графический элемент/ лого"/>
    <x v="0"/>
    <x v="0"/>
  </r>
  <r>
    <x v="0"/>
    <x v="0"/>
    <s v="Динамическая заставка"/>
    <x v="1"/>
    <x v="1"/>
  </r>
  <r>
    <x v="0"/>
    <x v="0"/>
    <s v="Динамическая заставка Спонсора"/>
    <x v="2"/>
    <x v="2"/>
  </r>
  <r>
    <x v="0"/>
    <x v="0"/>
    <s v="Динамическая заставка Спонсора"/>
    <x v="0"/>
    <x v="3"/>
  </r>
  <r>
    <x v="0"/>
    <x v="0"/>
    <s v="Динамическая заставка Спонсора"/>
    <x v="3"/>
    <x v="2"/>
  </r>
  <r>
    <x v="0"/>
    <x v="0"/>
    <s v="Динамическая заставка Спонсора"/>
    <x v="4"/>
    <x v="1"/>
  </r>
  <r>
    <x v="0"/>
    <x v="0"/>
    <s v="Динамическая заставка Спонсора"/>
    <x v="5"/>
    <x v="1"/>
  </r>
  <r>
    <x v="0"/>
    <x v="0"/>
    <s v="Динамическая заставка Спонсора"/>
    <x v="6"/>
    <x v="1"/>
  </r>
  <r>
    <x v="0"/>
    <x v="0"/>
    <s v="Динамическая заставка Спонсора"/>
    <x v="1"/>
    <x v="1"/>
  </r>
  <r>
    <x v="0"/>
    <x v="0"/>
    <s v="Динамическая заставка Спонсора "/>
    <x v="3"/>
    <x v="2"/>
  </r>
  <r>
    <x v="0"/>
    <x v="0"/>
    <s v="Динамическая заставка Спонсора &quot;Не перемикайся&quot;"/>
    <x v="5"/>
    <x v="4"/>
  </r>
  <r>
    <x v="0"/>
    <x v="0"/>
    <s v="Динамическая заставка Спонсора (&quot;не перемикайся&quot;)"/>
    <x v="0"/>
    <x v="3"/>
  </r>
  <r>
    <x v="0"/>
    <x v="0"/>
    <s v="Динамическая заставка Спонсора во время боя"/>
    <x v="0"/>
    <x v="3"/>
  </r>
  <r>
    <x v="0"/>
    <x v="0"/>
    <s v="Заставка после анонса"/>
    <x v="5"/>
    <x v="1"/>
  </r>
  <r>
    <x v="0"/>
    <x v="0"/>
    <s v="Спонсорская заставка"/>
    <x v="0"/>
    <x v="3"/>
  </r>
  <r>
    <x v="0"/>
    <x v="1"/>
    <s v="Графический логотип внизу экрана"/>
    <x v="0"/>
    <x v="0"/>
  </r>
  <r>
    <x v="0"/>
    <x v="1"/>
    <s v="Динамический логотип в углу экрана"/>
    <x v="0"/>
    <x v="0"/>
  </r>
  <r>
    <x v="0"/>
    <x v="1"/>
    <s v="Динамический логотип на плазме в студии"/>
    <x v="0"/>
    <x v="0"/>
  </r>
  <r>
    <x v="0"/>
    <x v="1"/>
    <s v="Логотип в углу экрана"/>
    <x v="0"/>
    <x v="0"/>
  </r>
  <r>
    <x v="0"/>
    <x v="2"/>
    <s v="Брендированная плашка в проекте"/>
    <x v="6"/>
    <x v="4"/>
  </r>
  <r>
    <x v="0"/>
    <x v="2"/>
    <s v="Брендированная плашка с именами участников"/>
    <x v="6"/>
    <x v="4"/>
  </r>
  <r>
    <x v="0"/>
    <x v="2"/>
    <s v="Брендированные плашки с именами участников"/>
    <x v="0"/>
    <x v="0"/>
  </r>
  <r>
    <x v="0"/>
    <x v="2"/>
    <s v="Графическая плашка"/>
    <x v="0"/>
    <x v="0"/>
  </r>
  <r>
    <x v="0"/>
    <x v="2"/>
    <s v="Графическая плашка внизу экрана"/>
    <x v="0"/>
    <x v="0"/>
  </r>
  <r>
    <x v="0"/>
    <x v="2"/>
    <s v="Графическое изображение внизу экрана"/>
    <x v="0"/>
    <x v="0"/>
  </r>
  <r>
    <x v="0"/>
    <x v="2"/>
    <s v="Графическое изображение внизу экрана"/>
    <x v="3"/>
    <x v="5"/>
  </r>
  <r>
    <x v="0"/>
    <x v="2"/>
    <s v="Динамическая заставка Спонсора"/>
    <x v="0"/>
    <x v="4"/>
  </r>
  <r>
    <x v="0"/>
    <x v="2"/>
    <s v="Динамическая Плашка внизу экрана"/>
    <x v="0"/>
    <x v="0"/>
  </r>
  <r>
    <x v="0"/>
    <x v="2"/>
    <s v="Динамическая плашка спонсора"/>
    <x v="0"/>
    <x v="0"/>
  </r>
  <r>
    <x v="0"/>
    <x v="2"/>
    <s v="Динамическая плашка спонсора"/>
    <x v="6"/>
    <x v="4"/>
  </r>
  <r>
    <x v="0"/>
    <x v="2"/>
    <s v="Логотип"/>
    <x v="0"/>
    <x v="4"/>
  </r>
  <r>
    <x v="0"/>
    <x v="2"/>
    <s v="Плашка внизу экрана"/>
    <x v="0"/>
    <x v="0"/>
  </r>
  <r>
    <x v="0"/>
    <x v="3"/>
    <s v="Динамическая заставка"/>
    <x v="1"/>
    <x v="4"/>
  </r>
  <r>
    <x v="0"/>
    <x v="3"/>
    <s v="Динамическая заставка Спонсора"/>
    <x v="0"/>
    <x v="3"/>
  </r>
  <r>
    <x v="0"/>
    <x v="3"/>
    <s v="Динамическая заставка Спонсора"/>
    <x v="1"/>
    <x v="1"/>
  </r>
  <r>
    <x v="0"/>
    <x v="3"/>
    <s v="Динамический ролик Спонсора "/>
    <x v="3"/>
    <x v="2"/>
  </r>
  <r>
    <x v="0"/>
    <x v="3"/>
    <s v="Динамический ролик Спонсора "/>
    <x v="4"/>
    <x v="1"/>
  </r>
  <r>
    <x v="0"/>
    <x v="3"/>
    <s v="Рекламный ролик"/>
    <x v="3"/>
    <x v="4"/>
  </r>
  <r>
    <x v="0"/>
    <x v="3"/>
    <s v="Рекламный ролик Спонсора"/>
    <x v="4"/>
    <x v="1"/>
  </r>
  <r>
    <x v="0"/>
    <x v="3"/>
    <s v="Ролик спонсора"/>
    <x v="3"/>
    <x v="2"/>
  </r>
  <r>
    <x v="0"/>
    <x v="4"/>
    <s v="использование продукции"/>
    <x v="0"/>
    <x v="6"/>
  </r>
  <r>
    <x v="0"/>
    <x v="4"/>
    <s v="Сюжет"/>
    <x v="0"/>
    <x v="6"/>
  </r>
  <r>
    <x v="0"/>
    <x v="4"/>
    <s v="Эпизод от спонсора (вебизод)"/>
    <x v="0"/>
    <x v="6"/>
  </r>
  <r>
    <x v="0"/>
    <x v="5"/>
    <s v="3-D объект"/>
    <x v="0"/>
    <x v="6"/>
  </r>
  <r>
    <x v="0"/>
    <x v="5"/>
    <s v="Брендинг"/>
    <x v="0"/>
    <x v="6"/>
  </r>
  <r>
    <x v="0"/>
    <x v="5"/>
    <s v="Брендинрованный реквизит"/>
    <x v="0"/>
    <x v="6"/>
  </r>
  <r>
    <x v="0"/>
    <x v="5"/>
    <s v="Брендированные элементы (одежда, декорации)"/>
    <x v="0"/>
    <x v="6"/>
  </r>
  <r>
    <x v="0"/>
    <x v="5"/>
    <s v="Брендированные элементы (прихватки, полотенца, посуда, другое)"/>
    <x v="0"/>
    <x v="6"/>
  </r>
  <r>
    <x v="0"/>
    <x v="5"/>
    <s v="Брендированный реквизит"/>
    <x v="0"/>
    <x v="6"/>
  </r>
  <r>
    <x v="0"/>
    <x v="5"/>
    <s v="Брендированный реквизит"/>
    <x v="6"/>
    <x v="6"/>
  </r>
  <r>
    <x v="0"/>
    <x v="5"/>
    <s v="Брендированный реквизит спонсора"/>
    <x v="0"/>
    <x v="6"/>
  </r>
  <r>
    <x v="0"/>
    <x v="5"/>
    <s v="Брендированный реквизит/Графический брендинг"/>
    <x v="6"/>
    <x v="6"/>
  </r>
  <r>
    <x v="0"/>
    <x v="5"/>
    <s v="Брендированный реквизит/Использование продукции"/>
    <x v="0"/>
    <x v="6"/>
  </r>
  <r>
    <x v="0"/>
    <x v="5"/>
    <s v="Брендированный реквизит/Продукция Спонсора в кадре"/>
    <x v="0"/>
    <x v="6"/>
  </r>
  <r>
    <x v="0"/>
    <x v="5"/>
    <s v="Брэндироваанные элементы в интерьере"/>
    <x v="0"/>
    <x v="6"/>
  </r>
  <r>
    <x v="0"/>
    <x v="5"/>
    <s v="Динамическая заставка при смене кадра"/>
    <x v="0"/>
    <x v="6"/>
  </r>
  <r>
    <x v="0"/>
    <x v="5"/>
    <s v="Динамическая заставка при смене кадра (шторка)"/>
    <x v="0"/>
    <x v="6"/>
  </r>
  <r>
    <x v="0"/>
    <x v="5"/>
    <s v="Динамическая плашка спонсора"/>
    <x v="0"/>
    <x v="6"/>
  </r>
  <r>
    <x v="0"/>
    <x v="5"/>
    <s v="Динамический лого Спонсора на плазме"/>
    <x v="0"/>
    <x v="6"/>
  </r>
  <r>
    <x v="0"/>
    <x v="5"/>
    <s v="Интеграция в графику проекта"/>
    <x v="0"/>
    <x v="6"/>
  </r>
  <r>
    <x v="0"/>
    <x v="5"/>
    <s v="использование продукции"/>
    <x v="0"/>
    <x v="6"/>
  </r>
  <r>
    <x v="0"/>
    <x v="5"/>
    <s v="Логотип спонсора на плазме в студии"/>
    <x v="0"/>
    <x v="6"/>
  </r>
  <r>
    <x v="0"/>
    <x v="5"/>
    <s v="Продукция спонсора в кадре"/>
    <x v="0"/>
    <x v="6"/>
  </r>
  <r>
    <x v="0"/>
    <x v="5"/>
    <s v="Сюжет"/>
    <x v="0"/>
    <x v="6"/>
  </r>
  <r>
    <x v="0"/>
    <x v="5"/>
    <s v="Сюжет"/>
    <x v="6"/>
    <x v="6"/>
  </r>
  <r>
    <x v="0"/>
    <x v="6"/>
    <s v="Графический полноэкранный элемент"/>
    <x v="0"/>
    <x v="6"/>
  </r>
  <r>
    <x v="0"/>
    <x v="6"/>
    <s v="использование продукции"/>
    <x v="0"/>
    <x v="6"/>
  </r>
  <r>
    <x v="0"/>
    <x v="6"/>
    <s v="Использование продукции в кадре"/>
    <x v="0"/>
    <x v="6"/>
  </r>
  <r>
    <x v="0"/>
    <x v="6"/>
    <s v="Использование продукции в процессе приготовления"/>
    <x v="0"/>
    <x v="6"/>
  </r>
  <r>
    <x v="0"/>
    <x v="6"/>
    <s v="Использование реквизита с упоминанием ТМ"/>
    <x v="0"/>
    <x v="6"/>
  </r>
  <r>
    <x v="0"/>
    <x v="6"/>
    <s v="Продукция в кадре/Использование продукции"/>
    <x v="0"/>
    <x v="6"/>
  </r>
  <r>
    <x v="0"/>
    <x v="6"/>
    <s v="Профайл"/>
    <x v="1"/>
    <x v="6"/>
  </r>
  <r>
    <x v="0"/>
    <x v="6"/>
    <s v="Употребление продукта в кадре"/>
    <x v="0"/>
    <x v="6"/>
  </r>
  <r>
    <x v="0"/>
    <x v="6"/>
    <s v="Употребление продукции "/>
    <x v="0"/>
    <x v="6"/>
  </r>
  <r>
    <x v="0"/>
    <x v="6"/>
    <s v="Употребление продукции спонсора в кадре"/>
    <x v="0"/>
    <x v="6"/>
  </r>
  <r>
    <x v="0"/>
    <x v="7"/>
    <s v="Исключительно наименование ТМ"/>
    <x v="0"/>
    <x v="6"/>
  </r>
  <r>
    <x v="0"/>
    <x v="7"/>
    <s v="Исключительно озвучивание ТМ"/>
    <x v="0"/>
    <x v="6"/>
  </r>
  <r>
    <x v="0"/>
    <x v="7"/>
    <s v="Устное упоминание"/>
    <x v="0"/>
    <x v="6"/>
  </r>
  <r>
    <x v="0"/>
    <x v="7"/>
    <s v="Устное упоминание ведущего за кадром "/>
    <x v="0"/>
    <x v="6"/>
  </r>
  <r>
    <x v="0"/>
    <x v="7"/>
    <s v="Устное упоминание ведущего за кадром (исключительно наименование ТМ)"/>
    <x v="0"/>
    <x v="6"/>
  </r>
  <r>
    <x v="0"/>
    <x v="7"/>
    <s v="Устное упоминание ведущим"/>
    <x v="0"/>
    <x v="6"/>
  </r>
  <r>
    <x v="0"/>
    <x v="7"/>
    <s v="Устное упоминание ведущим (исключительно наименование ТМ)"/>
    <x v="0"/>
    <x v="6"/>
  </r>
  <r>
    <x v="0"/>
    <x v="7"/>
    <s v="Устное упоминание ведущим (наименование ТМ/категорийный комментарий)"/>
    <x v="0"/>
    <x v="6"/>
  </r>
  <r>
    <x v="0"/>
    <x v="7"/>
    <s v="Устное упоминание во время использования продукции"/>
    <x v="0"/>
    <x v="6"/>
  </r>
  <r>
    <x v="0"/>
    <x v="7"/>
    <s v="Устное упоминание партнера"/>
    <x v="4"/>
    <x v="6"/>
  </r>
  <r>
    <x v="0"/>
    <x v="7"/>
    <s v="Устное упоминание Спонсора"/>
    <x v="0"/>
    <x v="6"/>
  </r>
  <r>
    <x v="0"/>
    <x v="8"/>
    <s v="Брендированный реквизит"/>
    <x v="0"/>
    <x v="6"/>
  </r>
  <r>
    <x v="0"/>
    <x v="8"/>
    <s v="Брендированный реквизит"/>
    <x v="1"/>
    <x v="6"/>
  </r>
  <r>
    <x v="0"/>
    <x v="8"/>
    <s v="Брендированный реквизит/Использование продукции"/>
    <x v="0"/>
    <x v="6"/>
  </r>
  <r>
    <x v="0"/>
    <x v="8"/>
    <s v="Использование продукции "/>
    <x v="0"/>
    <x v="6"/>
  </r>
  <r>
    <x v="0"/>
    <x v="8"/>
    <s v="Продукт в кадре"/>
    <x v="0"/>
    <x v="6"/>
  </r>
  <r>
    <x v="0"/>
    <x v="8"/>
    <s v="Продукт Спонсора в кадре (АЗС)"/>
    <x v="0"/>
    <x v="6"/>
  </r>
  <r>
    <x v="0"/>
    <x v="8"/>
    <s v="Продукция спонсора в кадре"/>
    <x v="0"/>
    <x v="6"/>
  </r>
  <r>
    <x v="0"/>
    <x v="8"/>
    <s v="Продукция спонсора в кадре/брендинг/Использование продукции/употребление"/>
    <x v="0"/>
    <x v="6"/>
  </r>
  <r>
    <x v="0"/>
    <x v="8"/>
    <s v="Продукция спонсора в кадре/Использование продукции в кадре"/>
    <x v="0"/>
    <x v="6"/>
  </r>
  <r>
    <x v="0"/>
    <x v="8"/>
    <s v="Профайл"/>
    <x v="6"/>
    <x v="6"/>
  </r>
  <r>
    <x v="0"/>
    <x v="8"/>
    <s v="Реквизит Спонсора/Использование продукции"/>
    <x v="0"/>
    <x v="6"/>
  </r>
  <r>
    <x v="0"/>
    <x v="8"/>
    <s v="Реквизит Спонсора/Использование продукции "/>
    <x v="0"/>
    <x v="6"/>
  </r>
  <r>
    <x v="0"/>
    <x v="8"/>
    <s v="Сюжет"/>
    <x v="0"/>
    <x v="6"/>
  </r>
  <r>
    <x v="1"/>
    <x v="0"/>
    <s v="Динамическая заставка Спонсора"/>
    <x v="7"/>
    <x v="1"/>
  </r>
  <r>
    <x v="1"/>
    <x v="0"/>
    <s v="Динамическая заставка Спонсора"/>
    <x v="8"/>
    <x v="1"/>
  </r>
  <r>
    <x v="1"/>
    <x v="0"/>
    <s v="Динамическая заставка Спонсора"/>
    <x v="6"/>
    <x v="1"/>
  </r>
  <r>
    <x v="1"/>
    <x v="0"/>
    <s v="Динамическая заставка Спонсора "/>
    <x v="8"/>
    <x v="1"/>
  </r>
  <r>
    <x v="1"/>
    <x v="0"/>
    <s v="Динамический ролик Спонсора "/>
    <x v="9"/>
    <x v="1"/>
  </r>
  <r>
    <x v="1"/>
    <x v="0"/>
    <s v="Заставка после анонса"/>
    <x v="8"/>
    <x v="1"/>
  </r>
  <r>
    <x v="1"/>
    <x v="0"/>
    <s v="Ролик спонсора"/>
    <x v="6"/>
    <x v="1"/>
  </r>
  <r>
    <x v="1"/>
    <x v="0"/>
    <s v="Спонсорская заставка"/>
    <x v="2"/>
    <x v="2"/>
  </r>
  <r>
    <x v="1"/>
    <x v="0"/>
    <m/>
    <x v="8"/>
    <x v="1"/>
  </r>
  <r>
    <x v="1"/>
    <x v="1"/>
    <s v="Логотип в углу экрана"/>
    <x v="2"/>
    <x v="5"/>
  </r>
  <r>
    <x v="1"/>
    <x v="1"/>
    <s v="Логотип внизу экрана"/>
    <x v="2"/>
    <x v="5"/>
  </r>
  <r>
    <x v="1"/>
    <x v="2"/>
    <s v="Графическая плашка внизу экрана"/>
    <x v="2"/>
    <x v="5"/>
  </r>
  <r>
    <x v="1"/>
    <x v="2"/>
    <s v="Динамическая плашка спонсора"/>
    <x v="8"/>
    <x v="4"/>
  </r>
  <r>
    <x v="1"/>
    <x v="2"/>
    <s v="Плашка внизу экрана"/>
    <x v="2"/>
    <x v="5"/>
  </r>
  <r>
    <x v="1"/>
    <x v="3"/>
    <s v="Динамическая заставка Спонсора"/>
    <x v="8"/>
    <x v="1"/>
  </r>
  <r>
    <x v="1"/>
    <x v="3"/>
    <s v="Динамический ролик Спонсора "/>
    <x v="9"/>
    <x v="1"/>
  </r>
  <r>
    <x v="1"/>
    <x v="3"/>
    <s v="Заставка после анонса"/>
    <x v="8"/>
    <x v="1"/>
  </r>
  <r>
    <x v="1"/>
    <x v="3"/>
    <s v="Ролик спонсора"/>
    <x v="6"/>
    <x v="1"/>
  </r>
  <r>
    <x v="1"/>
    <x v="5"/>
    <s v="Брендированный реквизит/Использование продукции"/>
    <x v="2"/>
    <x v="6"/>
  </r>
  <r>
    <x v="1"/>
    <x v="5"/>
    <s v="Брендированный реквизит/Использование продукции"/>
    <x v="8"/>
    <x v="6"/>
  </r>
  <r>
    <x v="1"/>
    <x v="8"/>
    <s v="Реквизит в анонсе"/>
    <x v="2"/>
    <x v="6"/>
  </r>
  <r>
    <x v="1"/>
    <x v="8"/>
    <s v="Реквизит в программе"/>
    <x v="2"/>
    <x v="6"/>
  </r>
  <r>
    <x v="2"/>
    <x v="0"/>
    <s v="Динамическая заставка Спонсора"/>
    <x v="3"/>
    <x v="2"/>
  </r>
  <r>
    <x v="2"/>
    <x v="0"/>
    <s v="Заставка после анонса"/>
    <x v="2"/>
    <x v="4"/>
  </r>
  <r>
    <x v="2"/>
    <x v="0"/>
    <s v="Заставка после анонса"/>
    <x v="6"/>
    <x v="4"/>
  </r>
  <r>
    <x v="2"/>
    <x v="2"/>
    <s v="Брендированная плашка в проекте"/>
    <x v="0"/>
    <x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ЗведенаТаблиця4" cacheId="201" applyNumberFormats="0" applyBorderFormats="0" applyFontFormats="0" applyPatternFormats="0" applyAlignmentFormats="0" applyWidthHeightFormats="1" dataCaption="Значення" updatedVersion="5" minRefreshableVersion="3" itemPrintTitles="1" createdVersion="5" indent="0" compact="0" compactData="0" gridDropZones="1" multipleFieldFilters="0">
  <location ref="I2:M52" firstHeaderRow="2" firstDataRow="2" firstDataCol="4"/>
  <pivotFields count="5">
    <pivotField axis="axisRow" compact="0" outline="0" showAll="0" defaultSubtotal="0">
      <items count="3">
        <item x="1"/>
        <item x="2"/>
        <item x="0"/>
      </items>
    </pivotField>
    <pivotField axis="axisRow" compact="0" outline="0" showAll="0" defaultSubtotal="0">
      <items count="9">
        <item x="4"/>
        <item x="5"/>
        <item x="6"/>
        <item x="1"/>
        <item x="2"/>
        <item x="3"/>
        <item x="0"/>
        <item x="7"/>
        <item x="8"/>
      </items>
    </pivotField>
    <pivotField dataField="1" compact="0" outline="0" showAll="0"/>
    <pivotField axis="axisRow" compact="0" outline="0" showAll="0">
      <items count="11">
        <item x="2"/>
        <item x="0"/>
        <item x="3"/>
        <item x="9"/>
        <item x="4"/>
        <item x="5"/>
        <item x="7"/>
        <item x="8"/>
        <item x="6"/>
        <item x="1"/>
        <item t="default"/>
      </items>
    </pivotField>
    <pivotField axis="axisRow" compact="0" outline="0" showAll="0" defaultSubtotal="0">
      <items count="8">
        <item x="3"/>
        <item x="0"/>
        <item x="1"/>
        <item m="1" x="7"/>
        <item x="2"/>
        <item x="5"/>
        <item x="6"/>
        <item x="4"/>
      </items>
    </pivotField>
  </pivotFields>
  <rowFields count="4">
    <field x="4"/>
    <field x="0"/>
    <field x="1"/>
    <field x="3"/>
  </rowFields>
  <rowItems count="49">
    <i>
      <x/>
      <x v="2"/>
      <x v="5"/>
      <x v="1"/>
    </i>
    <i r="2">
      <x v="6"/>
      <x v="1"/>
    </i>
    <i>
      <x v="1"/>
      <x v="2"/>
      <x v="3"/>
      <x v="1"/>
    </i>
    <i r="2">
      <x v="4"/>
      <x v="1"/>
    </i>
    <i r="2">
      <x v="6"/>
      <x v="1"/>
    </i>
    <i>
      <x v="2"/>
      <x/>
      <x v="5"/>
      <x v="3"/>
    </i>
    <i r="3">
      <x v="7"/>
    </i>
    <i r="3">
      <x v="8"/>
    </i>
    <i r="2">
      <x v="6"/>
      <x v="3"/>
    </i>
    <i r="3">
      <x v="6"/>
    </i>
    <i r="3">
      <x v="7"/>
    </i>
    <i r="3">
      <x v="8"/>
    </i>
    <i r="1">
      <x v="2"/>
      <x v="5"/>
      <x v="4"/>
    </i>
    <i r="3">
      <x v="9"/>
    </i>
    <i r="2">
      <x v="6"/>
      <x v="4"/>
    </i>
    <i r="3">
      <x v="5"/>
    </i>
    <i r="3">
      <x v="8"/>
    </i>
    <i r="3">
      <x v="9"/>
    </i>
    <i>
      <x v="4"/>
      <x/>
      <x v="6"/>
      <x/>
    </i>
    <i r="1">
      <x v="1"/>
      <x v="6"/>
      <x v="2"/>
    </i>
    <i r="1">
      <x v="2"/>
      <x v="5"/>
      <x v="2"/>
    </i>
    <i r="2">
      <x v="6"/>
      <x/>
    </i>
    <i r="3">
      <x v="2"/>
    </i>
    <i>
      <x v="5"/>
      <x/>
      <x v="3"/>
      <x/>
    </i>
    <i r="2">
      <x v="4"/>
      <x/>
    </i>
    <i r="1">
      <x v="2"/>
      <x v="4"/>
      <x v="2"/>
    </i>
    <i>
      <x v="6"/>
      <x/>
      <x v="1"/>
      <x/>
    </i>
    <i r="3">
      <x v="7"/>
    </i>
    <i r="2">
      <x v="8"/>
      <x/>
    </i>
    <i r="1">
      <x v="2"/>
      <x/>
      <x v="1"/>
    </i>
    <i r="2">
      <x v="1"/>
      <x v="1"/>
    </i>
    <i r="3">
      <x v="8"/>
    </i>
    <i r="2">
      <x v="2"/>
      <x v="1"/>
    </i>
    <i r="3">
      <x v="9"/>
    </i>
    <i r="2">
      <x v="7"/>
      <x v="1"/>
    </i>
    <i r="3">
      <x v="4"/>
    </i>
    <i r="2">
      <x v="8"/>
      <x v="1"/>
    </i>
    <i r="3">
      <x v="8"/>
    </i>
    <i r="3">
      <x v="9"/>
    </i>
    <i>
      <x v="7"/>
      <x/>
      <x v="4"/>
      <x v="7"/>
    </i>
    <i r="1">
      <x v="1"/>
      <x v="4"/>
      <x v="1"/>
    </i>
    <i r="2">
      <x v="6"/>
      <x/>
    </i>
    <i r="3">
      <x v="8"/>
    </i>
    <i r="1">
      <x v="2"/>
      <x v="4"/>
      <x v="1"/>
    </i>
    <i r="3">
      <x v="8"/>
    </i>
    <i r="2">
      <x v="5"/>
      <x v="2"/>
    </i>
    <i r="3">
      <x v="9"/>
    </i>
    <i r="2">
      <x v="6"/>
      <x v="5"/>
    </i>
    <i t="grand">
      <x/>
    </i>
  </rowItems>
  <colItems count="1">
    <i/>
  </colItems>
  <dataFields count="1">
    <dataField name="Кількість з Деталізація рекламного проявлення (спонсорство)" fld="2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ЗведенаТаблиця4" cacheId="286" applyNumberFormats="0" applyBorderFormats="0" applyFontFormats="0" applyPatternFormats="0" applyAlignmentFormats="0" applyWidthHeightFormats="1" dataCaption="Значення" showMissing="0" tag="d8cddf35-fd58-44f5-99c1-987abcf25d55" updatedVersion="5" minRefreshableVersion="3" subtotalHiddenItems="1" rowGrandTotals="0" itemPrintTitles="1" createdVersion="5" indent="0" compact="0" compactData="0" gridDropZones="1" multipleFieldFilters="0">
  <location ref="M10:O18" firstHeaderRow="2" firstDataRow="2" firstDataCol="2" rowPageCount="8" colPageCount="1"/>
  <pivotFields count="11">
    <pivotField axis="axisPage" compact="0" allDrilled="1" outline="0" showAll="0" defaultSubtotal="0" defaultAttributeDrillState="1">
      <items count="2">
        <item s="1" x="1"/>
        <item s="1"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dataSourceSort="1" defaultSubtotal="0" defaultAttributeDrillState="1">
      <items count="1">
        <item x="0"/>
      </items>
    </pivotField>
    <pivotField axis="axisPage" compact="0" allDrilled="1" outline="0" showAll="0" dataSourceSort="1" defaultAttributeDrillState="1">
      <items count="1">
        <item t="default"/>
      </items>
    </pivotField>
    <pivotField axis="axisRow" compact="0" allDrilled="1" outline="0" showAll="0" defaultAttributeDrillState="1">
      <items count="8">
        <item x="2"/>
        <item x="6"/>
        <item x="3"/>
        <item x="5"/>
        <item x="1"/>
        <item x="4"/>
        <item x="0"/>
        <item t="default"/>
      </items>
    </pivotField>
    <pivotField dataField="1" compact="0" outline="0" showAll="0"/>
    <pivotField axis="axisPage" compact="0" allDrilled="1" outline="0" showAll="0" dataSourceSort="1" defaultAttributeDrillState="1">
      <items count="1">
        <item t="default"/>
      </items>
    </pivotField>
    <pivotField axis="axisPage" compact="0" allDrilled="1" outline="0" showAll="0" dataSourceSort="1" defaultAttributeDrillState="1">
      <items count="1">
        <item t="default"/>
      </items>
    </pivotField>
    <pivotField axis="axisPage" compact="0" allDrilled="1" outline="0" showAll="0" dataSourceSort="1" defaultAttributeDrillState="1">
      <items count="1">
        <item t="default"/>
      </items>
    </pivotField>
    <pivotField axis="axisPage" compact="0" allDrilled="1" outline="0" showAll="0" dataSourceSort="1" defaultAttributeDrillState="1">
      <items count="1">
        <item t="default"/>
      </items>
    </pivotField>
    <pivotField axis="axisPage" compact="0" allDrilled="1" outline="0" showAll="0" dataSourceSort="1" defaultAttributeDrillState="1">
      <items count="1">
        <item t="default"/>
      </items>
    </pivotField>
    <pivotField axis="axisPage" compact="0" allDrilled="1" outline="0" showAll="0" dataSourceSort="1" defaultAttributeDrillState="1">
      <items count="1">
        <item t="default"/>
      </items>
    </pivotField>
  </pivotFields>
  <rowFields count="2">
    <field x="1"/>
    <field x="3"/>
  </rowFields>
  <rowItems count="7">
    <i>
      <x/>
      <x/>
    </i>
    <i r="1">
      <x v="1"/>
    </i>
    <i r="1">
      <x v="2"/>
    </i>
    <i r="1">
      <x v="3"/>
    </i>
    <i r="1">
      <x v="4"/>
    </i>
    <i r="1">
      <x v="5"/>
    </i>
    <i r="1">
      <x v="6"/>
    </i>
  </rowItems>
  <colItems count="1">
    <i/>
  </colItems>
  <pageFields count="8">
    <pageField fld="2" hier="4" name="[Звіт по спотам].[shouse_name].&amp;[HIGHLINE MEDIA]" cap="HIGHLINE MEDIA"/>
    <pageField fld="5" hier="13" name="[Звіт по спотам].[clip_name].[All]" cap="All"/>
    <pageField fld="6" hier="29" name="[Звіт по спотам].[targetgroup_name].[All]" cap="All"/>
    <pageField fld="0" hier="34" name="[Звіт по спотам].[advblocktype_name].[All]" cap="All"/>
    <pageField fld="7" hier="33" name="[Звіт по спотам].[advspotstatus_name].&amp;[Розміщено]" cap="Розміщено"/>
    <pageField fld="8" hier="51" name="[Звіт по спотам].[cliptype_name].&amp;[Анонс]" cap="Анонс"/>
    <pageField fld="9" hier="52" name="[Звіт по спотам].[clipSubType_name].[All]" cap="All"/>
    <pageField fld="10" hier="53" name="[Звіт по спотам].[ClipMediaType_name].[All]" cap="All"/>
  </pageFields>
  <dataFields count="1">
    <dataField name="Сума для clip_duration" fld="4" baseField="4" baseItem="0"/>
  </dataFields>
  <formats count="1">
    <format dxfId="0">
      <pivotArea outline="0" collapsedLevelsAreSubtotals="1" fieldPosition="0"/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4" level="1">
        <member name="[Звіт по спотам].[cliptype_name].&amp;[Анонс]"/>
        <member name="[Звіт по спотам].[cliptype_name].&amp;[Плашка]"/>
        <member name="[Звіт по спотам].[cliptype_name].&amp;[Логотип]"/>
        <member name="[Звіт по спотам].[cliptype_name].&amp;[Спонсорська заставка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9"/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 спотам]"/>
      </x15:pivotTableUISettings>
    </ext>
  </extLst>
</pivotTableDefinition>
</file>

<file path=xl/pivotTables/pivotTable3.xml><?xml version="1.0" encoding="utf-8"?>
<pivotTableDefinition xmlns="http://schemas.openxmlformats.org/spreadsheetml/2006/main" name="ЗведенаТаблиця3" cacheId="199" applyNumberFormats="0" applyBorderFormats="0" applyFontFormats="0" applyPatternFormats="0" applyAlignmentFormats="0" applyWidthHeightFormats="1" dataCaption="Значення" showMissing="0" tag="5f5306da-4b12-4fd4-8c95-1a0096757c11" updatedVersion="5" minRefreshableVersion="3" subtotalHiddenItems="1" rowGrandTotals="0" itemPrintTitles="1" createdVersion="5" indent="0" compact="0" compactData="0" gridDropZones="1" multipleFieldFilters="0">
  <location ref="B4:G101" firstHeaderRow="2" firstDataRow="2" firstDataCol="5" rowPageCount="1" colPageCount="1"/>
  <pivotFields count="7">
    <pivotField axis="axisRow" compact="0" allDrilled="1" outline="0" showAll="0" defaultSubtotal="0" defaultAttributeDrillState="1">
      <items count="2">
        <item s="1" x="1"/>
        <item s="1"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defaultSubtotal="0" defaultAttributeDrillState="1">
      <items count="4">
        <item x="1"/>
        <item x="3"/>
        <item x="0"/>
        <item x="2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howAll="0" defaultAttributeDrillState="1">
      <items count="6">
        <item x="2"/>
        <item x="1"/>
        <item x="4"/>
        <item x="3"/>
        <item x="0"/>
        <item t="default"/>
      </items>
    </pivotField>
    <pivotField dataField="1" compact="0" outline="0" showAll="0"/>
    <pivotField axis="axisRow" compact="0" allDrilled="1" outline="0" showAll="0" dataSourceSort="1" defaultSubtotal="0" defaultAttributeDrillState="1">
      <items count="3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</items>
    </pivotField>
    <pivotField axis="axisRow" compact="0" allDrilled="1" outline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  <pivotField axis="axisPage" compact="0" allDrilled="1" outline="0" showAll="0" dataSourceSort="1" defaultAttributeDrillState="1">
      <items count="1">
        <item t="default"/>
      </items>
    </pivotField>
  </pivotFields>
  <rowFields count="5">
    <field x="4"/>
    <field x="5"/>
    <field x="0"/>
    <field x="1"/>
    <field x="2"/>
  </rowFields>
  <rowItems count="96">
    <i>
      <x/>
      <x/>
      <x/>
      <x/>
      <x v="4"/>
    </i>
    <i r="3">
      <x v="2"/>
      <x v="4"/>
    </i>
    <i r="2">
      <x v="1"/>
      <x/>
      <x v="1"/>
    </i>
    <i r="4">
      <x v="4"/>
    </i>
    <i r="3">
      <x v="2"/>
      <x v="4"/>
    </i>
    <i>
      <x v="1"/>
      <x/>
      <x/>
      <x/>
      <x v="4"/>
    </i>
    <i r="3">
      <x v="2"/>
      <x v="4"/>
    </i>
    <i r="2">
      <x v="1"/>
      <x/>
      <x v="1"/>
    </i>
    <i r="4">
      <x v="4"/>
    </i>
    <i r="3">
      <x v="2"/>
      <x v="4"/>
    </i>
    <i>
      <x v="2"/>
      <x/>
      <x/>
      <x v="2"/>
      <x v="4"/>
    </i>
    <i>
      <x v="3"/>
      <x/>
      <x/>
      <x/>
      <x v="4"/>
    </i>
    <i r="3">
      <x v="2"/>
      <x v="4"/>
    </i>
    <i r="2">
      <x v="1"/>
      <x/>
      <x/>
    </i>
    <i r="4">
      <x v="4"/>
    </i>
    <i>
      <x v="4"/>
      <x/>
      <x/>
      <x/>
      <x v="4"/>
    </i>
    <i r="3">
      <x v="2"/>
      <x v="4"/>
    </i>
    <i r="2">
      <x v="1"/>
      <x/>
      <x v="1"/>
    </i>
    <i r="4">
      <x v="4"/>
    </i>
    <i>
      <x v="5"/>
      <x v="1"/>
      <x v="1"/>
      <x/>
      <x v="4"/>
    </i>
    <i>
      <x v="6"/>
      <x/>
      <x/>
      <x v="2"/>
      <x v="4"/>
    </i>
    <i r="2">
      <x v="1"/>
      <x/>
      <x v="1"/>
    </i>
    <i r="4">
      <x v="3"/>
    </i>
    <i r="4">
      <x v="4"/>
    </i>
    <i r="3">
      <x v="2"/>
      <x v="4"/>
    </i>
    <i>
      <x v="7"/>
      <x/>
      <x/>
      <x v="2"/>
      <x v="4"/>
    </i>
    <i r="2">
      <x v="1"/>
      <x/>
      <x v="4"/>
    </i>
    <i r="3">
      <x v="2"/>
      <x v="4"/>
    </i>
    <i>
      <x v="8"/>
      <x/>
      <x v="1"/>
      <x/>
      <x v="4"/>
    </i>
    <i>
      <x v="9"/>
      <x/>
      <x/>
      <x v="2"/>
      <x v="4"/>
    </i>
    <i r="2">
      <x v="1"/>
      <x/>
      <x v="4"/>
    </i>
    <i>
      <x v="10"/>
      <x/>
      <x/>
      <x v="2"/>
      <x v="4"/>
    </i>
    <i r="2">
      <x v="1"/>
      <x/>
      <x v="2"/>
    </i>
    <i r="4">
      <x v="3"/>
    </i>
    <i r="4">
      <x v="4"/>
    </i>
    <i r="3">
      <x v="2"/>
      <x v="4"/>
    </i>
    <i>
      <x v="11"/>
      <x/>
      <x v="1"/>
      <x/>
      <x v="4"/>
    </i>
    <i>
      <x v="12"/>
      <x/>
      <x v="1"/>
      <x v="3"/>
      <x v="4"/>
    </i>
    <i>
      <x v="13"/>
      <x/>
      <x/>
      <x v="2"/>
      <x v="4"/>
    </i>
    <i>
      <x v="14"/>
      <x v="2"/>
      <x/>
      <x/>
      <x v="4"/>
    </i>
    <i r="2">
      <x v="1"/>
      <x/>
      <x v="4"/>
    </i>
    <i>
      <x v="15"/>
      <x/>
      <x/>
      <x/>
      <x v="4"/>
    </i>
    <i r="3">
      <x v="2"/>
      <x v="4"/>
    </i>
    <i r="2">
      <x v="1"/>
      <x/>
      <x/>
    </i>
    <i r="4">
      <x v="4"/>
    </i>
    <i r="3">
      <x v="2"/>
      <x v="4"/>
    </i>
    <i>
      <x v="16"/>
      <x v="3"/>
      <x v="1"/>
      <x/>
      <x v="4"/>
    </i>
    <i>
      <x v="17"/>
      <x/>
      <x/>
      <x v="2"/>
      <x v="4"/>
    </i>
    <i r="2">
      <x v="1"/>
      <x v="2"/>
      <x v="4"/>
    </i>
    <i>
      <x v="18"/>
      <x/>
      <x/>
      <x v="2"/>
      <x v="4"/>
    </i>
    <i>
      <x v="19"/>
      <x v="4"/>
      <x/>
      <x v="2"/>
      <x v="4"/>
    </i>
    <i r="2">
      <x v="1"/>
      <x/>
      <x v="4"/>
    </i>
    <i>
      <x v="20"/>
      <x v="5"/>
      <x v="1"/>
      <x/>
      <x v="4"/>
    </i>
    <i>
      <x v="21"/>
      <x/>
      <x/>
      <x/>
      <x v="4"/>
    </i>
    <i r="3">
      <x v="2"/>
      <x v="4"/>
    </i>
    <i r="2">
      <x v="1"/>
      <x/>
      <x v="4"/>
    </i>
    <i r="3">
      <x v="2"/>
      <x v="4"/>
    </i>
    <i>
      <x v="22"/>
      <x/>
      <x/>
      <x/>
      <x v="4"/>
    </i>
    <i r="3">
      <x v="2"/>
      <x v="4"/>
    </i>
    <i r="2">
      <x v="1"/>
      <x/>
      <x v="1"/>
    </i>
    <i r="4">
      <x v="4"/>
    </i>
    <i>
      <x v="23"/>
      <x/>
      <x v="1"/>
      <x/>
      <x v="4"/>
    </i>
    <i>
      <x v="24"/>
      <x v="6"/>
      <x v="1"/>
      <x/>
      <x v="4"/>
    </i>
    <i>
      <x v="25"/>
      <x v="7"/>
      <x/>
      <x v="2"/>
      <x v="4"/>
    </i>
    <i r="2">
      <x v="1"/>
      <x/>
      <x v="4"/>
    </i>
    <i>
      <x v="26"/>
      <x/>
      <x/>
      <x/>
      <x v="4"/>
    </i>
    <i r="3">
      <x v="2"/>
      <x v="4"/>
    </i>
    <i r="2">
      <x v="1"/>
      <x/>
      <x/>
    </i>
    <i r="4">
      <x v="1"/>
    </i>
    <i r="4">
      <x v="4"/>
    </i>
    <i>
      <x v="27"/>
      <x/>
      <x/>
      <x v="2"/>
      <x v="4"/>
    </i>
    <i r="2">
      <x v="1"/>
      <x/>
      <x v="1"/>
    </i>
    <i r="4">
      <x v="4"/>
    </i>
    <i>
      <x v="28"/>
      <x v="8"/>
      <x v="1"/>
      <x/>
      <x v="4"/>
    </i>
    <i>
      <x v="29"/>
      <x/>
      <x v="1"/>
      <x/>
      <x v="4"/>
    </i>
    <i>
      <x v="30"/>
      <x/>
      <x/>
      <x/>
      <x v="4"/>
    </i>
    <i r="3">
      <x v="2"/>
      <x v="4"/>
    </i>
    <i r="2">
      <x v="1"/>
      <x/>
      <x v="4"/>
    </i>
    <i r="3">
      <x v="2"/>
      <x v="4"/>
    </i>
    <i>
      <x v="31"/>
      <x v="2"/>
      <x/>
      <x/>
      <x v="4"/>
    </i>
    <i r="3">
      <x v="1"/>
      <x v="4"/>
    </i>
    <i r="3">
      <x v="2"/>
      <x v="4"/>
    </i>
    <i r="2">
      <x v="1"/>
      <x/>
      <x/>
    </i>
    <i r="4">
      <x v="1"/>
    </i>
    <i r="4">
      <x v="4"/>
    </i>
    <i>
      <x v="32"/>
      <x/>
      <x/>
      <x v="2"/>
      <x v="4"/>
    </i>
    <i r="2">
      <x v="1"/>
      <x/>
      <x/>
    </i>
    <i r="4">
      <x v="4"/>
    </i>
    <i r="3">
      <x v="2"/>
      <x v="4"/>
    </i>
    <i>
      <x v="33"/>
      <x/>
      <x/>
      <x/>
      <x v="4"/>
    </i>
    <i r="2">
      <x v="1"/>
      <x/>
      <x v="4"/>
    </i>
    <i>
      <x v="34"/>
      <x/>
      <x/>
      <x v="2"/>
      <x v="4"/>
    </i>
    <i r="2">
      <x v="1"/>
      <x/>
      <x v="4"/>
    </i>
    <i r="3">
      <x v="2"/>
      <x v="4"/>
    </i>
    <i>
      <x v="35"/>
      <x/>
      <x/>
      <x v="2"/>
      <x v="4"/>
    </i>
    <i r="2">
      <x v="1"/>
      <x/>
      <x v="4"/>
    </i>
  </rowItems>
  <colItems count="1">
    <i/>
  </colItems>
  <pageFields count="1">
    <pageField fld="6" hier="4" name="[Звіт по спотам].[shouse_name].[All]" cap="All"/>
  </pageFields>
  <dataFields count="1">
    <dataField name="Середнє значення clip_duration" fld="3" subtotal="average" baseField="2" baseItem="3"/>
  </dataFields>
  <formats count="1">
    <format dxfId="5">
      <pivotArea outline="0" collapsedLevelsAreSubtotals="1" fieldPosition="0"/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5">
    <rowHierarchyUsage hierarchyUsage="7"/>
    <rowHierarchyUsage hierarchyUsage="9"/>
    <rowHierarchyUsage hierarchyUsage="34"/>
    <rowHierarchyUsage hierarchyUsage="51"/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 спотам]"/>
      </x15:pivotTableUISettings>
    </ext>
  </extLst>
</pivotTableDefinition>
</file>

<file path=xl/pivotTables/pivotTable4.xml><?xml version="1.0" encoding="utf-8"?>
<pivotTableDefinition xmlns="http://schemas.openxmlformats.org/spreadsheetml/2006/main" name="ЗведенаТаблиця2" cacheId="200" applyNumberFormats="0" applyBorderFormats="0" applyFontFormats="0" applyPatternFormats="0" applyAlignmentFormats="0" applyWidthHeightFormats="1" dataCaption="Значення" updatedVersion="5" minRefreshableVersion="3" itemPrintTitles="1" createdVersion="5" indent="0" compact="0" compactData="0" gridDropZones="1" multipleFieldFilters="0">
  <location ref="O3:R23" firstHeaderRow="2" firstDataRow="2" firstDataCol="3" rowPageCount="1" colPageCount="1"/>
  <pivotFields count="12">
    <pivotField axis="axisRow" compact="0" outline="0" showAll="0">
      <items count="128">
        <item x="24"/>
        <item x="106"/>
        <item x="49"/>
        <item x="50"/>
        <item x="107"/>
        <item x="25"/>
        <item x="26"/>
        <item x="51"/>
        <item x="27"/>
        <item x="52"/>
        <item x="53"/>
        <item x="4"/>
        <item x="12"/>
        <item x="54"/>
        <item x="55"/>
        <item x="56"/>
        <item x="5"/>
        <item x="6"/>
        <item x="1"/>
        <item x="2"/>
        <item x="3"/>
        <item x="28"/>
        <item x="57"/>
        <item x="108"/>
        <item x="109"/>
        <item x="110"/>
        <item x="111"/>
        <item x="58"/>
        <item x="59"/>
        <item x="112"/>
        <item x="60"/>
        <item x="61"/>
        <item x="113"/>
        <item x="114"/>
        <item x="29"/>
        <item x="62"/>
        <item x="63"/>
        <item x="64"/>
        <item x="65"/>
        <item x="30"/>
        <item x="31"/>
        <item x="115"/>
        <item x="32"/>
        <item x="116"/>
        <item x="33"/>
        <item x="34"/>
        <item x="66"/>
        <item x="67"/>
        <item x="68"/>
        <item x="69"/>
        <item x="70"/>
        <item x="35"/>
        <item x="117"/>
        <item x="7"/>
        <item x="8"/>
        <item x="9"/>
        <item x="10"/>
        <item x="71"/>
        <item x="36"/>
        <item x="118"/>
        <item x="72"/>
        <item x="73"/>
        <item x="119"/>
        <item x="120"/>
        <item x="74"/>
        <item x="13"/>
        <item x="75"/>
        <item x="76"/>
        <item x="77"/>
        <item x="78"/>
        <item x="79"/>
        <item x="80"/>
        <item x="81"/>
        <item x="82"/>
        <item x="83"/>
        <item x="37"/>
        <item x="84"/>
        <item x="14"/>
        <item x="15"/>
        <item x="16"/>
        <item x="11"/>
        <item x="17"/>
        <item x="18"/>
        <item x="121"/>
        <item x="85"/>
        <item x="86"/>
        <item x="87"/>
        <item x="19"/>
        <item x="122"/>
        <item x="20"/>
        <item x="88"/>
        <item x="89"/>
        <item x="38"/>
        <item x="39"/>
        <item x="40"/>
        <item x="41"/>
        <item x="123"/>
        <item x="42"/>
        <item x="21"/>
        <item x="43"/>
        <item x="90"/>
        <item x="91"/>
        <item x="92"/>
        <item x="93"/>
        <item x="94"/>
        <item x="22"/>
        <item x="95"/>
        <item x="96"/>
        <item x="23"/>
        <item x="44"/>
        <item x="45"/>
        <item x="46"/>
        <item x="124"/>
        <item x="125"/>
        <item x="47"/>
        <item x="97"/>
        <item x="98"/>
        <item x="99"/>
        <item x="100"/>
        <item x="101"/>
        <item x="102"/>
        <item x="126"/>
        <item x="0"/>
        <item x="103"/>
        <item x="104"/>
        <item x="105"/>
        <item x="48"/>
        <item t="default"/>
      </items>
    </pivotField>
    <pivotField axis="axisRow" compact="0" outline="0" showAll="0" defaultSubtotal="0">
      <items count="50">
        <item x="19"/>
        <item x="39"/>
        <item x="37"/>
        <item x="2"/>
        <item x="41"/>
        <item x="23"/>
        <item x="11"/>
        <item x="45"/>
        <item x="35"/>
        <item x="14"/>
        <item x="40"/>
        <item x="16"/>
        <item x="38"/>
        <item x="3"/>
        <item x="47"/>
        <item x="43"/>
        <item x="10"/>
        <item x="31"/>
        <item x="48"/>
        <item x="49"/>
        <item x="29"/>
        <item x="28"/>
        <item x="9"/>
        <item x="21"/>
        <item x="6"/>
        <item x="44"/>
        <item x="15"/>
        <item x="18"/>
        <item x="25"/>
        <item x="24"/>
        <item x="4"/>
        <item x="33"/>
        <item x="5"/>
        <item x="1"/>
        <item x="46"/>
        <item x="13"/>
        <item x="27"/>
        <item x="32"/>
        <item x="42"/>
        <item x="34"/>
        <item x="20"/>
        <item x="30"/>
        <item x="26"/>
        <item x="8"/>
        <item x="17"/>
        <item x="7"/>
        <item x="36"/>
        <item x="22"/>
        <item x="0"/>
        <item x="12"/>
      </items>
    </pivotField>
    <pivotField axis="axisRow" compact="0" outline="0" showAll="0" defaultSubtotal="0">
      <items count="3">
        <item x="0"/>
        <item x="2"/>
        <item x="1"/>
      </items>
    </pivotField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compact="0" outline="0" showAll="0"/>
    <pivotField dataField="1" compact="0" outline="0" showAll="0"/>
    <pivotField compact="0" outline="0" showAll="0"/>
    <pivotField axis="axisPage" compact="0" outline="0" showAll="0" defaultSubtotal="0">
      <items count="8">
        <item x="2"/>
        <item x="6"/>
        <item x="0"/>
        <item x="4"/>
        <item x="3"/>
        <item x="1"/>
        <item x="5"/>
        <item m="1" x="7"/>
      </items>
    </pivotField>
  </pivotFields>
  <rowFields count="3">
    <field x="1"/>
    <field x="2"/>
    <field x="0"/>
  </rowFields>
  <rowItems count="19">
    <i>
      <x v="10"/>
      <x/>
      <x v="59"/>
    </i>
    <i r="2">
      <x v="62"/>
    </i>
    <i>
      <x v="12"/>
      <x/>
      <x v="123"/>
    </i>
    <i>
      <x v="15"/>
      <x/>
      <x v="32"/>
    </i>
    <i r="2">
      <x v="52"/>
    </i>
    <i>
      <x v="21"/>
      <x/>
      <x v="60"/>
    </i>
    <i>
      <x v="22"/>
      <x/>
      <x/>
    </i>
    <i r="2">
      <x v="5"/>
    </i>
    <i>
      <x v="29"/>
      <x/>
      <x v="90"/>
    </i>
    <i>
      <x v="30"/>
      <x v="2"/>
      <x v="80"/>
    </i>
    <i r="2">
      <x v="81"/>
    </i>
    <i r="2">
      <x v="82"/>
    </i>
    <i>
      <x v="45"/>
      <x v="1"/>
      <x v="75"/>
    </i>
    <i r="2">
      <x v="77"/>
    </i>
    <i r="2">
      <x v="78"/>
    </i>
    <i r="2">
      <x v="79"/>
    </i>
    <i>
      <x v="48"/>
      <x/>
      <x v="122"/>
    </i>
    <i>
      <x v="49"/>
      <x/>
      <x v="114"/>
    </i>
    <i t="grand">
      <x/>
    </i>
  </rowItems>
  <colItems count="1">
    <i/>
  </colItems>
  <pageFields count="1">
    <pageField fld="11" item="3" hier="-1"/>
  </pageFields>
  <dataFields count="1">
    <dataField name="Сума з Кількість" fld="9" baseField="0" baseItem="5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Тема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1"/>
  <sheetViews>
    <sheetView workbookViewId="0">
      <selection activeCell="G16" sqref="G16"/>
    </sheetView>
  </sheetViews>
  <sheetFormatPr defaultRowHeight="15" x14ac:dyDescent="0.25"/>
  <cols>
    <col min="1" max="1" width="7.140625" customWidth="1"/>
    <col min="2" max="2" width="45.28515625" customWidth="1"/>
    <col min="3" max="3" width="24.42578125" customWidth="1"/>
    <col min="4" max="4" width="25.5703125" customWidth="1"/>
    <col min="5" max="5" width="13.5703125" customWidth="1"/>
    <col min="6" max="6" width="47.5703125" customWidth="1"/>
    <col min="7" max="7" width="40" customWidth="1"/>
    <col min="8" max="8" width="30" customWidth="1"/>
    <col min="9" max="9" width="26.140625" customWidth="1"/>
    <col min="10" max="11" width="12.7109375" customWidth="1"/>
  </cols>
  <sheetData>
    <row r="1" spans="1:7" x14ac:dyDescent="0.25">
      <c r="D1" s="17"/>
      <c r="E1" s="17"/>
      <c r="F1" s="17"/>
    </row>
    <row r="2" spans="1:7" x14ac:dyDescent="0.25">
      <c r="C2" s="63" t="s">
        <v>222</v>
      </c>
      <c r="D2" s="63"/>
      <c r="E2" s="63"/>
      <c r="F2" s="63"/>
    </row>
    <row r="3" spans="1:7" x14ac:dyDescent="0.25">
      <c r="B3" s="18" t="s">
        <v>221</v>
      </c>
      <c r="C3" s="19" t="s">
        <v>216</v>
      </c>
      <c r="D3" s="19" t="s">
        <v>217</v>
      </c>
      <c r="E3" s="19" t="s">
        <v>218</v>
      </c>
      <c r="F3" s="19" t="s">
        <v>227</v>
      </c>
    </row>
    <row r="4" spans="1:7" x14ac:dyDescent="0.25">
      <c r="A4" s="24" t="str">
        <f>C4&amp;"-"&amp;D4&amp;"-"&amp;IF(OR(E4=1,E4=2),E4,"(пусто)")</f>
        <v>Спонсорство в програмі-Спонсорська заставка-(пусто)</v>
      </c>
      <c r="B4" s="20" t="s">
        <v>256</v>
      </c>
      <c r="C4" s="21" t="s">
        <v>219</v>
      </c>
      <c r="D4" s="21" t="s">
        <v>61</v>
      </c>
      <c r="E4" s="20"/>
      <c r="F4" s="23" t="s">
        <v>225</v>
      </c>
      <c r="G4" s="24" t="str">
        <f>B4</f>
        <v>Мікророзрив</v>
      </c>
    </row>
    <row r="5" spans="1:7" x14ac:dyDescent="0.25">
      <c r="A5" s="24" t="str">
        <f t="shared" ref="A5:A13" si="0">C5&amp;"-"&amp;D5&amp;"-"&amp;IF(OR(E5=1,E5=2),E5,"(пусто)")</f>
        <v>Спонсорство в програмі-Логотип-(пусто)</v>
      </c>
      <c r="B5" s="20" t="s">
        <v>46</v>
      </c>
      <c r="C5" s="21" t="s">
        <v>219</v>
      </c>
      <c r="D5" s="21" t="s">
        <v>15</v>
      </c>
      <c r="E5" s="20"/>
      <c r="F5" s="23" t="s">
        <v>225</v>
      </c>
      <c r="G5" s="24" t="str">
        <f t="shared" ref="G5:G13" si="1">B5</f>
        <v>Логотип/плашка в програмі</v>
      </c>
    </row>
    <row r="6" spans="1:7" x14ac:dyDescent="0.25">
      <c r="A6" s="24" t="str">
        <f t="shared" si="0"/>
        <v>Спонсорство в програмі-Плашка-(пусто)</v>
      </c>
      <c r="B6" s="20" t="s">
        <v>46</v>
      </c>
      <c r="C6" s="21" t="s">
        <v>219</v>
      </c>
      <c r="D6" s="21" t="s">
        <v>17</v>
      </c>
      <c r="E6" s="20"/>
      <c r="F6" s="23" t="s">
        <v>225</v>
      </c>
      <c r="G6" s="24" t="str">
        <f t="shared" si="1"/>
        <v>Логотип/плашка в програмі</v>
      </c>
    </row>
    <row r="7" spans="1:7" x14ac:dyDescent="0.25">
      <c r="A7" s="24" t="str">
        <f t="shared" si="0"/>
        <v>Анонс-Спонсорська заставка-1</v>
      </c>
      <c r="B7" s="20" t="s">
        <v>43</v>
      </c>
      <c r="C7" s="21" t="s">
        <v>35</v>
      </c>
      <c r="D7" s="21" t="s">
        <v>61</v>
      </c>
      <c r="E7" s="20">
        <v>1</v>
      </c>
      <c r="F7" s="23" t="s">
        <v>225</v>
      </c>
      <c r="G7" s="24" t="str">
        <f t="shared" si="1"/>
        <v>Преміум з фіксацією</v>
      </c>
    </row>
    <row r="8" spans="1:7" x14ac:dyDescent="0.25">
      <c r="A8" s="24" t="str">
        <f t="shared" si="0"/>
        <v>Анонс-Спонсорська заставка-2</v>
      </c>
      <c r="B8" s="20" t="s">
        <v>43</v>
      </c>
      <c r="C8" s="21" t="s">
        <v>35</v>
      </c>
      <c r="D8" s="21" t="s">
        <v>61</v>
      </c>
      <c r="E8" s="20">
        <v>2</v>
      </c>
      <c r="F8" s="23" t="s">
        <v>225</v>
      </c>
      <c r="G8" s="24" t="str">
        <f t="shared" si="1"/>
        <v>Преміум з фіксацією</v>
      </c>
    </row>
    <row r="9" spans="1:7" x14ac:dyDescent="0.25">
      <c r="A9" s="24" t="str">
        <f t="shared" si="0"/>
        <v>Анонс-Спонсорська заставка-(пусто)</v>
      </c>
      <c r="B9" s="20" t="s">
        <v>279</v>
      </c>
      <c r="C9" s="21" t="s">
        <v>35</v>
      </c>
      <c r="D9" s="21" t="s">
        <v>61</v>
      </c>
      <c r="E9" s="22" t="s">
        <v>253</v>
      </c>
      <c r="F9" s="23" t="s">
        <v>225</v>
      </c>
      <c r="G9" s="24" t="str">
        <f t="shared" si="1"/>
        <v>Спонсорська заставка без фіксації</v>
      </c>
    </row>
    <row r="10" spans="1:7" x14ac:dyDescent="0.25">
      <c r="A10" s="24" t="str">
        <f t="shared" si="0"/>
        <v>Анонс-Логотип-(пусто)</v>
      </c>
      <c r="B10" s="20" t="s">
        <v>223</v>
      </c>
      <c r="C10" s="21" t="s">
        <v>35</v>
      </c>
      <c r="D10" s="21" t="s">
        <v>15</v>
      </c>
      <c r="E10" s="20"/>
      <c r="F10" s="23" t="s">
        <v>225</v>
      </c>
      <c r="G10" s="24" t="str">
        <f t="shared" si="1"/>
        <v>Логотип/плашка в тизер</v>
      </c>
    </row>
    <row r="11" spans="1:7" x14ac:dyDescent="0.25">
      <c r="A11" s="24" t="str">
        <f t="shared" si="0"/>
        <v>Анонс-Плашка-(пусто)</v>
      </c>
      <c r="B11" s="20" t="s">
        <v>223</v>
      </c>
      <c r="C11" s="21" t="s">
        <v>35</v>
      </c>
      <c r="D11" s="21" t="s">
        <v>17</v>
      </c>
      <c r="E11" s="20"/>
      <c r="F11" s="23" t="s">
        <v>225</v>
      </c>
      <c r="G11" s="24" t="str">
        <f t="shared" si="1"/>
        <v>Логотип/плашка в тизер</v>
      </c>
    </row>
    <row r="12" spans="1:7" x14ac:dyDescent="0.25">
      <c r="A12" s="24" t="str">
        <f t="shared" si="0"/>
        <v>Анонс-Логотип-(пусто)</v>
      </c>
      <c r="B12" s="20" t="s">
        <v>224</v>
      </c>
      <c r="C12" s="21" t="s">
        <v>35</v>
      </c>
      <c r="D12" s="21" t="s">
        <v>15</v>
      </c>
      <c r="E12" s="20"/>
      <c r="F12" s="23" t="s">
        <v>226</v>
      </c>
      <c r="G12" s="24" t="str">
        <f t="shared" si="1"/>
        <v>Логотип/плашка в повноцінному анонсі</v>
      </c>
    </row>
    <row r="13" spans="1:7" x14ac:dyDescent="0.25">
      <c r="A13" s="24" t="str">
        <f t="shared" si="0"/>
        <v>Анонс-Плашка-(пусто)</v>
      </c>
      <c r="B13" s="20" t="s">
        <v>224</v>
      </c>
      <c r="C13" s="21" t="s">
        <v>35</v>
      </c>
      <c r="D13" s="21" t="s">
        <v>17</v>
      </c>
      <c r="E13" s="20"/>
      <c r="F13" s="23" t="s">
        <v>226</v>
      </c>
      <c r="G13" s="24" t="str">
        <f t="shared" si="1"/>
        <v>Логотип/плашка в повноцінному анонсі</v>
      </c>
    </row>
    <row r="14" spans="1:7" x14ac:dyDescent="0.25">
      <c r="C14" s="14"/>
      <c r="D14" s="14"/>
      <c r="F14" s="15"/>
    </row>
    <row r="15" spans="1:7" x14ac:dyDescent="0.25">
      <c r="C15" s="14"/>
      <c r="D15" s="14"/>
      <c r="F15" s="15"/>
    </row>
    <row r="16" spans="1:7" x14ac:dyDescent="0.25">
      <c r="B16" s="16" t="s">
        <v>254</v>
      </c>
    </row>
    <row r="21" spans="2:6" x14ac:dyDescent="0.25">
      <c r="B21" s="58" t="s">
        <v>285</v>
      </c>
      <c r="C21" s="58" t="s">
        <v>286</v>
      </c>
      <c r="D21" s="59" t="s">
        <v>287</v>
      </c>
      <c r="E21" s="60" t="s">
        <v>227</v>
      </c>
      <c r="F21" s="61" t="s">
        <v>221</v>
      </c>
    </row>
    <row r="22" spans="2:6" x14ac:dyDescent="0.25">
      <c r="B22" s="62" t="s">
        <v>219</v>
      </c>
      <c r="C22" s="62" t="s">
        <v>61</v>
      </c>
      <c r="D22" s="62"/>
      <c r="E22" s="62"/>
      <c r="F22" s="62" t="s">
        <v>256</v>
      </c>
    </row>
    <row r="23" spans="2:6" x14ac:dyDescent="0.25">
      <c r="B23" s="62" t="s">
        <v>219</v>
      </c>
      <c r="C23" s="62" t="s">
        <v>280</v>
      </c>
      <c r="D23" s="62"/>
      <c r="E23" s="62"/>
      <c r="F23" s="62" t="s">
        <v>46</v>
      </c>
    </row>
    <row r="24" spans="2:6" x14ac:dyDescent="0.25">
      <c r="B24" s="62" t="s">
        <v>35</v>
      </c>
      <c r="C24" s="62" t="s">
        <v>61</v>
      </c>
      <c r="D24" s="62" t="s">
        <v>281</v>
      </c>
      <c r="E24" s="62"/>
      <c r="F24" s="62" t="s">
        <v>290</v>
      </c>
    </row>
    <row r="25" spans="2:6" x14ac:dyDescent="0.25">
      <c r="B25" s="62" t="s">
        <v>35</v>
      </c>
      <c r="C25" s="62" t="s">
        <v>61</v>
      </c>
      <c r="D25" s="62" t="s">
        <v>282</v>
      </c>
      <c r="E25" s="62"/>
      <c r="F25" s="62" t="s">
        <v>288</v>
      </c>
    </row>
    <row r="26" spans="2:6" x14ac:dyDescent="0.25">
      <c r="B26" s="62" t="s">
        <v>35</v>
      </c>
      <c r="C26" s="62" t="s">
        <v>280</v>
      </c>
      <c r="D26" s="62"/>
      <c r="E26" s="62" t="s">
        <v>225</v>
      </c>
      <c r="F26" s="62" t="s">
        <v>291</v>
      </c>
    </row>
    <row r="27" spans="2:6" x14ac:dyDescent="0.25">
      <c r="B27" s="62" t="s">
        <v>35</v>
      </c>
      <c r="C27" s="62" t="s">
        <v>280</v>
      </c>
      <c r="D27" s="62"/>
      <c r="E27" s="62" t="s">
        <v>226</v>
      </c>
      <c r="F27" s="62" t="s">
        <v>292</v>
      </c>
    </row>
    <row r="28" spans="2:6" x14ac:dyDescent="0.25">
      <c r="B28" s="62" t="s">
        <v>284</v>
      </c>
      <c r="C28" s="62" t="s">
        <v>61</v>
      </c>
      <c r="D28" s="62" t="s">
        <v>281</v>
      </c>
      <c r="E28" s="62"/>
      <c r="F28" s="62" t="s">
        <v>43</v>
      </c>
    </row>
    <row r="29" spans="2:6" x14ac:dyDescent="0.25">
      <c r="B29" s="62" t="s">
        <v>284</v>
      </c>
      <c r="C29" s="62" t="s">
        <v>61</v>
      </c>
      <c r="D29" s="62" t="s">
        <v>282</v>
      </c>
      <c r="E29" s="62"/>
      <c r="F29" s="62" t="s">
        <v>289</v>
      </c>
    </row>
    <row r="30" spans="2:6" x14ac:dyDescent="0.25">
      <c r="B30" s="62" t="s">
        <v>284</v>
      </c>
      <c r="C30" s="62" t="s">
        <v>280</v>
      </c>
      <c r="D30" s="62"/>
      <c r="E30" s="62" t="s">
        <v>225</v>
      </c>
      <c r="F30" s="62" t="s">
        <v>283</v>
      </c>
    </row>
    <row r="31" spans="2:6" x14ac:dyDescent="0.25">
      <c r="B31" s="62" t="s">
        <v>284</v>
      </c>
      <c r="C31" s="62" t="s">
        <v>280</v>
      </c>
      <c r="D31" s="62"/>
      <c r="E31" s="62" t="s">
        <v>226</v>
      </c>
      <c r="F31" s="62" t="s">
        <v>224</v>
      </c>
    </row>
  </sheetData>
  <mergeCells count="1">
    <mergeCell ref="C2:F2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M127"/>
  <sheetViews>
    <sheetView workbookViewId="0">
      <selection activeCell="G2" sqref="G2"/>
    </sheetView>
  </sheetViews>
  <sheetFormatPr defaultRowHeight="15" x14ac:dyDescent="0.25"/>
  <cols>
    <col min="2" max="2" width="19.85546875" customWidth="1"/>
    <col min="3" max="3" width="27.85546875" customWidth="1"/>
    <col min="4" max="4" width="35.140625" customWidth="1"/>
    <col min="5" max="5" width="22.42578125" customWidth="1"/>
    <col min="6" max="6" width="32.42578125" customWidth="1"/>
    <col min="9" max="9" width="32.42578125" customWidth="1"/>
    <col min="10" max="10" width="19.5703125" customWidth="1"/>
    <col min="11" max="11" width="24.140625" customWidth="1"/>
    <col min="12" max="12" width="25.7109375" customWidth="1"/>
  </cols>
  <sheetData>
    <row r="2" spans="1:13" x14ac:dyDescent="0.25">
      <c r="B2" s="28" t="s">
        <v>51</v>
      </c>
      <c r="C2" s="28" t="s">
        <v>52</v>
      </c>
      <c r="D2" s="28" t="s">
        <v>53</v>
      </c>
      <c r="E2" s="28" t="s">
        <v>54</v>
      </c>
      <c r="F2" s="27" t="s">
        <v>258</v>
      </c>
      <c r="I2" s="12" t="s">
        <v>278</v>
      </c>
    </row>
    <row r="3" spans="1:13" x14ac:dyDescent="0.25">
      <c r="A3" s="24" t="str">
        <f>B3&amp;"-"&amp;C3&amp;"-"&amp;D3&amp;"-"&amp;E3</f>
        <v>Программа-Спонсорська заставка-Графический элемент/ лого-внутри программы</v>
      </c>
      <c r="B3" s="20" t="s">
        <v>5</v>
      </c>
      <c r="C3" s="20" t="s">
        <v>61</v>
      </c>
      <c r="D3" s="20" t="s">
        <v>105</v>
      </c>
      <c r="E3" s="20" t="s">
        <v>8</v>
      </c>
      <c r="F3" s="20" t="s">
        <v>46</v>
      </c>
      <c r="I3" s="12" t="s">
        <v>258</v>
      </c>
      <c r="J3" s="12" t="s">
        <v>51</v>
      </c>
      <c r="K3" s="12" t="s">
        <v>52</v>
      </c>
      <c r="L3" s="12" t="s">
        <v>54</v>
      </c>
      <c r="M3" t="s">
        <v>215</v>
      </c>
    </row>
    <row r="4" spans="1:13" x14ac:dyDescent="0.25">
      <c r="A4" s="24" t="str">
        <f t="shared" ref="A4:A67" si="0">B4&amp;"-"&amp;C4&amp;"-"&amp;D4&amp;"-"&amp;E4</f>
        <v>Программа-Спонсорська заставка-Динамическая заставка-после р/б</v>
      </c>
      <c r="B4" s="20" t="s">
        <v>5</v>
      </c>
      <c r="C4" s="20" t="s">
        <v>61</v>
      </c>
      <c r="D4" s="20" t="s">
        <v>205</v>
      </c>
      <c r="E4" s="20" t="s">
        <v>26</v>
      </c>
      <c r="F4" s="20" t="s">
        <v>43</v>
      </c>
      <c r="I4" t="s">
        <v>256</v>
      </c>
      <c r="J4" t="s">
        <v>5</v>
      </c>
      <c r="K4" t="s">
        <v>80</v>
      </c>
      <c r="L4" t="s">
        <v>8</v>
      </c>
      <c r="M4" s="13">
        <v>1</v>
      </c>
    </row>
    <row r="5" spans="1:13" x14ac:dyDescent="0.25">
      <c r="A5" s="24" t="str">
        <f t="shared" si="0"/>
        <v>Программа-Спонсорська заставка-Динамическая заставка Спонсора-внутри анонса</v>
      </c>
      <c r="B5" s="20" t="s">
        <v>5</v>
      </c>
      <c r="C5" s="20" t="s">
        <v>61</v>
      </c>
      <c r="D5" s="20" t="s">
        <v>23</v>
      </c>
      <c r="E5" s="20" t="s">
        <v>38</v>
      </c>
      <c r="F5" s="20" t="s">
        <v>279</v>
      </c>
      <c r="K5" t="s">
        <v>61</v>
      </c>
      <c r="L5" t="s">
        <v>8</v>
      </c>
      <c r="M5" s="13">
        <v>4</v>
      </c>
    </row>
    <row r="6" spans="1:13" x14ac:dyDescent="0.25">
      <c r="A6" s="24" t="str">
        <f t="shared" si="0"/>
        <v>Программа-Спонсорська заставка-Динамическая заставка Спонсора-внутри программы</v>
      </c>
      <c r="B6" s="20" t="s">
        <v>5</v>
      </c>
      <c r="C6" s="20" t="s">
        <v>61</v>
      </c>
      <c r="D6" s="20" t="s">
        <v>23</v>
      </c>
      <c r="E6" s="20" t="s">
        <v>8</v>
      </c>
      <c r="F6" s="20" t="s">
        <v>256</v>
      </c>
      <c r="I6" t="s">
        <v>46</v>
      </c>
      <c r="J6" t="s">
        <v>5</v>
      </c>
      <c r="K6" t="s">
        <v>15</v>
      </c>
      <c r="L6" t="s">
        <v>8</v>
      </c>
      <c r="M6" s="13">
        <v>4</v>
      </c>
    </row>
    <row r="7" spans="1:13" x14ac:dyDescent="0.25">
      <c r="A7" s="24" t="str">
        <f t="shared" si="0"/>
        <v>Программа-Спонсорська заставка-Динамическая заставка Спонсора-внутри р/б</v>
      </c>
      <c r="B7" s="20" t="s">
        <v>5</v>
      </c>
      <c r="C7" s="20" t="s">
        <v>61</v>
      </c>
      <c r="D7" s="20" t="s">
        <v>23</v>
      </c>
      <c r="E7" s="20" t="s">
        <v>25</v>
      </c>
      <c r="F7" s="20" t="s">
        <v>279</v>
      </c>
      <c r="K7" t="s">
        <v>17</v>
      </c>
      <c r="L7" t="s">
        <v>8</v>
      </c>
      <c r="M7" s="13">
        <v>7</v>
      </c>
    </row>
    <row r="8" spans="1:13" x14ac:dyDescent="0.25">
      <c r="A8" s="24" t="str">
        <f t="shared" si="0"/>
        <v>Программа-Спонсорська заставка-Динамическая заставка Спонсора-до р/б</v>
      </c>
      <c r="B8" s="20" t="s">
        <v>5</v>
      </c>
      <c r="C8" s="20" t="s">
        <v>61</v>
      </c>
      <c r="D8" s="20" t="s">
        <v>23</v>
      </c>
      <c r="E8" s="20" t="s">
        <v>85</v>
      </c>
      <c r="F8" s="20" t="s">
        <v>43</v>
      </c>
      <c r="K8" t="s">
        <v>61</v>
      </c>
      <c r="L8" t="s">
        <v>8</v>
      </c>
      <c r="M8" s="13">
        <v>1</v>
      </c>
    </row>
    <row r="9" spans="1:13" x14ac:dyDescent="0.25">
      <c r="A9" s="24" t="str">
        <f t="shared" si="0"/>
        <v>Программа-Спонсорська заставка-Динамическая заставка Спонсора-перед программой</v>
      </c>
      <c r="B9" s="20" t="s">
        <v>5</v>
      </c>
      <c r="C9" s="20" t="s">
        <v>61</v>
      </c>
      <c r="D9" s="20" t="s">
        <v>23</v>
      </c>
      <c r="E9" s="20" t="s">
        <v>137</v>
      </c>
      <c r="F9" s="20" t="s">
        <v>43</v>
      </c>
      <c r="I9" t="s">
        <v>43</v>
      </c>
      <c r="J9" t="s">
        <v>35</v>
      </c>
      <c r="K9" t="s">
        <v>80</v>
      </c>
      <c r="L9" t="s">
        <v>92</v>
      </c>
      <c r="M9" s="13">
        <v>1</v>
      </c>
    </row>
    <row r="10" spans="1:13" x14ac:dyDescent="0.25">
      <c r="A10" s="24" t="str">
        <f t="shared" si="0"/>
        <v>Программа-Спонсорська заставка-Динамическая заставка Спонсора-после программы</v>
      </c>
      <c r="B10" s="20" t="s">
        <v>5</v>
      </c>
      <c r="C10" s="20" t="s">
        <v>61</v>
      </c>
      <c r="D10" s="20" t="s">
        <v>23</v>
      </c>
      <c r="E10" s="20" t="s">
        <v>70</v>
      </c>
      <c r="F10" s="20" t="s">
        <v>43</v>
      </c>
      <c r="L10" t="s">
        <v>77</v>
      </c>
      <c r="M10" s="13">
        <v>2</v>
      </c>
    </row>
    <row r="11" spans="1:13" x14ac:dyDescent="0.25">
      <c r="A11" s="24" t="str">
        <f t="shared" si="0"/>
        <v>Программа-Спонсорська заставка-Динамическая заставка Спонсора-после р/б</v>
      </c>
      <c r="B11" s="20" t="s">
        <v>5</v>
      </c>
      <c r="C11" s="20" t="s">
        <v>61</v>
      </c>
      <c r="D11" s="20" t="s">
        <v>23</v>
      </c>
      <c r="E11" s="20" t="s">
        <v>26</v>
      </c>
      <c r="F11" s="20" t="s">
        <v>43</v>
      </c>
      <c r="L11" t="s">
        <v>70</v>
      </c>
      <c r="M11" s="13">
        <v>1</v>
      </c>
    </row>
    <row r="12" spans="1:13" x14ac:dyDescent="0.25">
      <c r="A12" s="24" t="str">
        <f t="shared" si="0"/>
        <v>Программа-Спонсорська заставка-Динамическая заставка Спонсора -внутри р/б</v>
      </c>
      <c r="B12" s="20" t="s">
        <v>5</v>
      </c>
      <c r="C12" s="20" t="s">
        <v>61</v>
      </c>
      <c r="D12" s="20" t="s">
        <v>170</v>
      </c>
      <c r="E12" s="20" t="s">
        <v>25</v>
      </c>
      <c r="F12" s="20" t="s">
        <v>279</v>
      </c>
      <c r="K12" t="s">
        <v>61</v>
      </c>
      <c r="L12" t="s">
        <v>92</v>
      </c>
      <c r="M12" s="13">
        <v>1</v>
      </c>
    </row>
    <row r="13" spans="1:13" x14ac:dyDescent="0.25">
      <c r="A13" s="24" t="str">
        <f t="shared" si="0"/>
        <v>Программа-Спонсорська заставка-Динамическая заставка Спонсора "Не перемикайся"-перед программой</v>
      </c>
      <c r="B13" s="29" t="s">
        <v>5</v>
      </c>
      <c r="C13" s="29" t="s">
        <v>61</v>
      </c>
      <c r="D13" s="29" t="s">
        <v>169</v>
      </c>
      <c r="E13" s="29" t="s">
        <v>137</v>
      </c>
      <c r="F13" s="20" t="s">
        <v>256</v>
      </c>
      <c r="L13" t="s">
        <v>127</v>
      </c>
      <c r="M13" s="13">
        <v>1</v>
      </c>
    </row>
    <row r="14" spans="1:13" x14ac:dyDescent="0.25">
      <c r="A14" s="24" t="str">
        <f t="shared" si="0"/>
        <v>Программа-Спонсорська заставка-Динамическая заставка Спонсора ("не перемикайся")-внутри программы</v>
      </c>
      <c r="B14" s="20" t="s">
        <v>5</v>
      </c>
      <c r="C14" s="20" t="s">
        <v>61</v>
      </c>
      <c r="D14" s="20" t="s">
        <v>79</v>
      </c>
      <c r="E14" s="20" t="s">
        <v>8</v>
      </c>
      <c r="F14" s="20" t="s">
        <v>256</v>
      </c>
      <c r="L14" t="s">
        <v>77</v>
      </c>
      <c r="M14" s="13">
        <v>3</v>
      </c>
    </row>
    <row r="15" spans="1:13" x14ac:dyDescent="0.25">
      <c r="A15" s="24" t="str">
        <f t="shared" si="0"/>
        <v>Программа-Спонсорська заставка-Динамическая заставка Спонсора во время боя-внутри программы</v>
      </c>
      <c r="B15" s="20" t="s">
        <v>5</v>
      </c>
      <c r="C15" s="20" t="s">
        <v>61</v>
      </c>
      <c r="D15" s="20" t="s">
        <v>166</v>
      </c>
      <c r="E15" s="20" t="s">
        <v>8</v>
      </c>
      <c r="F15" s="20" t="s">
        <v>256</v>
      </c>
      <c r="L15" t="s">
        <v>70</v>
      </c>
      <c r="M15" s="13">
        <v>2</v>
      </c>
    </row>
    <row r="16" spans="1:13" x14ac:dyDescent="0.25">
      <c r="A16" s="24" t="str">
        <f t="shared" si="0"/>
        <v>Программа-Спонсорська заставка-Заставка после анонса-перед программой</v>
      </c>
      <c r="B16" s="20" t="s">
        <v>5</v>
      </c>
      <c r="C16" s="20" t="s">
        <v>61</v>
      </c>
      <c r="D16" s="20" t="s">
        <v>76</v>
      </c>
      <c r="E16" s="20" t="s">
        <v>137</v>
      </c>
      <c r="F16" s="20" t="s">
        <v>43</v>
      </c>
      <c r="J16" t="s">
        <v>5</v>
      </c>
      <c r="K16" t="s">
        <v>80</v>
      </c>
      <c r="L16" t="s">
        <v>85</v>
      </c>
      <c r="M16" s="13">
        <v>2</v>
      </c>
    </row>
    <row r="17" spans="1:13" x14ac:dyDescent="0.25">
      <c r="A17" s="24" t="str">
        <f t="shared" si="0"/>
        <v>Программа-Спонсорська заставка-Спонсорская заставка-внутри программы</v>
      </c>
      <c r="B17" s="20" t="s">
        <v>5</v>
      </c>
      <c r="C17" s="20" t="s">
        <v>61</v>
      </c>
      <c r="D17" s="20" t="s">
        <v>22</v>
      </c>
      <c r="E17" s="20" t="s">
        <v>8</v>
      </c>
      <c r="F17" s="20" t="s">
        <v>256</v>
      </c>
      <c r="L17" t="s">
        <v>26</v>
      </c>
      <c r="M17" s="13">
        <v>1</v>
      </c>
    </row>
    <row r="18" spans="1:13" x14ac:dyDescent="0.25">
      <c r="A18" s="24" t="str">
        <f t="shared" si="0"/>
        <v>Программа-Логотип-Графический логотип внизу экрана-внутри программы</v>
      </c>
      <c r="B18" s="20" t="s">
        <v>5</v>
      </c>
      <c r="C18" s="20" t="s">
        <v>15</v>
      </c>
      <c r="D18" s="20" t="s">
        <v>16</v>
      </c>
      <c r="E18" s="20" t="s">
        <v>8</v>
      </c>
      <c r="F18" s="20" t="s">
        <v>46</v>
      </c>
      <c r="K18" t="s">
        <v>61</v>
      </c>
      <c r="L18" t="s">
        <v>85</v>
      </c>
      <c r="M18" s="13">
        <v>1</v>
      </c>
    </row>
    <row r="19" spans="1:13" x14ac:dyDescent="0.25">
      <c r="A19" s="24" t="str">
        <f t="shared" si="0"/>
        <v>Программа-Логотип-Динамический логотип в углу экрана-внутри программы</v>
      </c>
      <c r="B19" s="20" t="s">
        <v>5</v>
      </c>
      <c r="C19" s="20" t="s">
        <v>15</v>
      </c>
      <c r="D19" s="20" t="s">
        <v>183</v>
      </c>
      <c r="E19" s="20" t="s">
        <v>8</v>
      </c>
      <c r="F19" s="20" t="s">
        <v>46</v>
      </c>
      <c r="L19" t="s">
        <v>137</v>
      </c>
      <c r="M19" s="13">
        <v>2</v>
      </c>
    </row>
    <row r="20" spans="1:13" x14ac:dyDescent="0.25">
      <c r="A20" s="24" t="str">
        <f t="shared" si="0"/>
        <v>Программа-Логотип-Динамический логотип на плазме в студии-внутри программы</v>
      </c>
      <c r="B20" s="20" t="s">
        <v>5</v>
      </c>
      <c r="C20" s="20" t="s">
        <v>15</v>
      </c>
      <c r="D20" s="20" t="s">
        <v>186</v>
      </c>
      <c r="E20" s="20" t="s">
        <v>8</v>
      </c>
      <c r="F20" s="20" t="s">
        <v>46</v>
      </c>
      <c r="L20" t="s">
        <v>70</v>
      </c>
      <c r="M20" s="13">
        <v>1</v>
      </c>
    </row>
    <row r="21" spans="1:13" x14ac:dyDescent="0.25">
      <c r="A21" s="24" t="str">
        <f t="shared" si="0"/>
        <v>Программа-Логотип-Логотип в углу экрана-внутри программы</v>
      </c>
      <c r="B21" s="20" t="s">
        <v>5</v>
      </c>
      <c r="C21" s="20" t="s">
        <v>15</v>
      </c>
      <c r="D21" s="20" t="s">
        <v>145</v>
      </c>
      <c r="E21" s="20" t="s">
        <v>8</v>
      </c>
      <c r="F21" s="20" t="s">
        <v>46</v>
      </c>
      <c r="L21" t="s">
        <v>26</v>
      </c>
      <c r="M21" s="13">
        <v>2</v>
      </c>
    </row>
    <row r="22" spans="1:13" x14ac:dyDescent="0.25">
      <c r="A22" s="24" t="str">
        <f t="shared" si="0"/>
        <v>Программа-Плашка-Брендированная плашка в проекте-после программы</v>
      </c>
      <c r="B22" s="29" t="s">
        <v>5</v>
      </c>
      <c r="C22" s="29" t="s">
        <v>17</v>
      </c>
      <c r="D22" s="29" t="s">
        <v>139</v>
      </c>
      <c r="E22" s="29" t="s">
        <v>70</v>
      </c>
      <c r="F22" s="62" t="s">
        <v>46</v>
      </c>
      <c r="I22" t="s">
        <v>279</v>
      </c>
      <c r="J22" t="s">
        <v>35</v>
      </c>
      <c r="K22" t="s">
        <v>61</v>
      </c>
      <c r="L22" t="s">
        <v>38</v>
      </c>
      <c r="M22" s="13">
        <v>1</v>
      </c>
    </row>
    <row r="23" spans="1:13" x14ac:dyDescent="0.25">
      <c r="A23" s="24" t="str">
        <f t="shared" si="0"/>
        <v>Программа-Плашка-Брендированная плашка с именами участников-после программы</v>
      </c>
      <c r="B23" s="29" t="s">
        <v>5</v>
      </c>
      <c r="C23" s="29" t="s">
        <v>17</v>
      </c>
      <c r="D23" s="29" t="s">
        <v>138</v>
      </c>
      <c r="E23" s="29" t="s">
        <v>70</v>
      </c>
      <c r="F23" s="62" t="s">
        <v>46</v>
      </c>
      <c r="J23" t="s">
        <v>126</v>
      </c>
      <c r="K23" t="s">
        <v>61</v>
      </c>
      <c r="L23" t="s">
        <v>25</v>
      </c>
      <c r="M23" s="13">
        <v>1</v>
      </c>
    </row>
    <row r="24" spans="1:13" x14ac:dyDescent="0.25">
      <c r="A24" s="24" t="str">
        <f t="shared" si="0"/>
        <v>Программа-Плашка-Брендированные плашки с именами участников-внутри программы</v>
      </c>
      <c r="B24" s="20" t="s">
        <v>5</v>
      </c>
      <c r="C24" s="20" t="s">
        <v>17</v>
      </c>
      <c r="D24" s="20" t="s">
        <v>115</v>
      </c>
      <c r="E24" s="20" t="s">
        <v>8</v>
      </c>
      <c r="F24" s="20" t="s">
        <v>46</v>
      </c>
      <c r="J24" t="s">
        <v>5</v>
      </c>
      <c r="K24" t="s">
        <v>80</v>
      </c>
      <c r="L24" t="s">
        <v>25</v>
      </c>
      <c r="M24" s="13">
        <v>2</v>
      </c>
    </row>
    <row r="25" spans="1:13" x14ac:dyDescent="0.25">
      <c r="A25" s="24" t="str">
        <f t="shared" si="0"/>
        <v>Программа-Плашка-Графическая плашка-внутри программы</v>
      </c>
      <c r="B25" s="20" t="s">
        <v>5</v>
      </c>
      <c r="C25" s="20" t="s">
        <v>17</v>
      </c>
      <c r="D25" s="20" t="s">
        <v>102</v>
      </c>
      <c r="E25" s="20" t="s">
        <v>8</v>
      </c>
      <c r="F25" s="20" t="s">
        <v>46</v>
      </c>
      <c r="K25" t="s">
        <v>61</v>
      </c>
      <c r="L25" t="s">
        <v>38</v>
      </c>
      <c r="M25" s="13">
        <v>1</v>
      </c>
    </row>
    <row r="26" spans="1:13" x14ac:dyDescent="0.25">
      <c r="A26" s="24" t="str">
        <f t="shared" si="0"/>
        <v>Программа-Плашка-Графическая плашка внизу экрана-внутри программы</v>
      </c>
      <c r="B26" s="20" t="s">
        <v>5</v>
      </c>
      <c r="C26" s="20" t="s">
        <v>17</v>
      </c>
      <c r="D26" s="20" t="s">
        <v>18</v>
      </c>
      <c r="E26" s="20" t="s">
        <v>8</v>
      </c>
      <c r="F26" s="20" t="s">
        <v>46</v>
      </c>
      <c r="L26" t="s">
        <v>25</v>
      </c>
      <c r="M26" s="13">
        <v>2</v>
      </c>
    </row>
    <row r="27" spans="1:13" x14ac:dyDescent="0.25">
      <c r="A27" s="24" t="str">
        <f t="shared" si="0"/>
        <v>Программа-Плашка-Графическое изображение внизу экрана-внутри программы</v>
      </c>
      <c r="B27" s="20" t="s">
        <v>5</v>
      </c>
      <c r="C27" s="20" t="s">
        <v>17</v>
      </c>
      <c r="D27" s="20" t="s">
        <v>174</v>
      </c>
      <c r="E27" s="20" t="s">
        <v>8</v>
      </c>
      <c r="F27" s="20" t="s">
        <v>46</v>
      </c>
      <c r="I27" t="s">
        <v>223</v>
      </c>
      <c r="J27" t="s">
        <v>35</v>
      </c>
      <c r="K27" t="s">
        <v>15</v>
      </c>
      <c r="L27" t="s">
        <v>38</v>
      </c>
      <c r="M27" s="13">
        <v>2</v>
      </c>
    </row>
    <row r="28" spans="1:13" x14ac:dyDescent="0.25">
      <c r="A28" s="24" t="str">
        <f t="shared" si="0"/>
        <v>Программа-Плашка-Графическое изображение внизу экрана-внутри р/б</v>
      </c>
      <c r="B28" s="20" t="s">
        <v>5</v>
      </c>
      <c r="C28" s="20" t="s">
        <v>17</v>
      </c>
      <c r="D28" s="20" t="s">
        <v>174</v>
      </c>
      <c r="E28" s="20" t="s">
        <v>25</v>
      </c>
      <c r="F28" s="20" t="s">
        <v>223</v>
      </c>
      <c r="K28" t="s">
        <v>17</v>
      </c>
      <c r="L28" t="s">
        <v>38</v>
      </c>
      <c r="M28" s="13">
        <v>2</v>
      </c>
    </row>
    <row r="29" spans="1:13" x14ac:dyDescent="0.25">
      <c r="A29" s="24" t="str">
        <f t="shared" si="0"/>
        <v>Программа-Плашка-Динамическая заставка Спонсора-внутри программы</v>
      </c>
      <c r="B29" s="29" t="s">
        <v>5</v>
      </c>
      <c r="C29" s="29" t="s">
        <v>17</v>
      </c>
      <c r="D29" s="29" t="s">
        <v>23</v>
      </c>
      <c r="E29" s="29" t="s">
        <v>8</v>
      </c>
      <c r="F29" s="20" t="s">
        <v>255</v>
      </c>
      <c r="J29" t="s">
        <v>5</v>
      </c>
      <c r="K29" t="s">
        <v>17</v>
      </c>
      <c r="L29" t="s">
        <v>25</v>
      </c>
      <c r="M29" s="13">
        <v>1</v>
      </c>
    </row>
    <row r="30" spans="1:13" x14ac:dyDescent="0.25">
      <c r="A30" s="24" t="str">
        <f t="shared" si="0"/>
        <v>Программа-Плашка-Динамическая Плашка внизу экрана-внутри программы</v>
      </c>
      <c r="B30" s="20" t="s">
        <v>5</v>
      </c>
      <c r="C30" s="20" t="s">
        <v>17</v>
      </c>
      <c r="D30" s="20" t="s">
        <v>181</v>
      </c>
      <c r="E30" s="20" t="s">
        <v>8</v>
      </c>
      <c r="F30" s="20" t="s">
        <v>46</v>
      </c>
      <c r="I30" t="s">
        <v>257</v>
      </c>
      <c r="J30" t="s">
        <v>35</v>
      </c>
      <c r="K30" t="s">
        <v>69</v>
      </c>
      <c r="L30" t="s">
        <v>38</v>
      </c>
      <c r="M30" s="13">
        <v>1</v>
      </c>
    </row>
    <row r="31" spans="1:13" x14ac:dyDescent="0.25">
      <c r="A31" s="24" t="str">
        <f t="shared" si="0"/>
        <v>Программа-Плашка-Динамическая плашка спонсора-внутри программы</v>
      </c>
      <c r="B31" s="20" t="s">
        <v>5</v>
      </c>
      <c r="C31" s="20" t="s">
        <v>17</v>
      </c>
      <c r="D31" s="20" t="s">
        <v>64</v>
      </c>
      <c r="E31" s="20" t="s">
        <v>8</v>
      </c>
      <c r="F31" s="20" t="s">
        <v>46</v>
      </c>
      <c r="L31" t="s">
        <v>77</v>
      </c>
      <c r="M31" s="13">
        <v>1</v>
      </c>
    </row>
    <row r="32" spans="1:13" x14ac:dyDescent="0.25">
      <c r="A32" s="24" t="str">
        <f t="shared" si="0"/>
        <v>Программа-Плашка-Динамическая плашка спонсора-после программы</v>
      </c>
      <c r="B32" s="29" t="s">
        <v>5</v>
      </c>
      <c r="C32" s="29" t="s">
        <v>17</v>
      </c>
      <c r="D32" s="29" t="s">
        <v>64</v>
      </c>
      <c r="E32" s="29" t="s">
        <v>70</v>
      </c>
      <c r="F32" s="62" t="s">
        <v>46</v>
      </c>
      <c r="K32" t="s">
        <v>74</v>
      </c>
      <c r="L32" t="s">
        <v>38</v>
      </c>
      <c r="M32" s="13">
        <v>2</v>
      </c>
    </row>
    <row r="33" spans="1:13" x14ac:dyDescent="0.25">
      <c r="A33" s="24" t="str">
        <f t="shared" si="0"/>
        <v>Программа-Плашка-Логотип-внутри программы</v>
      </c>
      <c r="B33" s="30" t="s">
        <v>5</v>
      </c>
      <c r="C33" s="30" t="s">
        <v>17</v>
      </c>
      <c r="D33" s="30" t="s">
        <v>15</v>
      </c>
      <c r="E33" s="30" t="s">
        <v>8</v>
      </c>
      <c r="F33" s="20" t="s">
        <v>255</v>
      </c>
      <c r="J33" t="s">
        <v>5</v>
      </c>
      <c r="K33" t="s">
        <v>66</v>
      </c>
      <c r="L33" t="s">
        <v>8</v>
      </c>
      <c r="M33" s="13">
        <v>3</v>
      </c>
    </row>
    <row r="34" spans="1:13" x14ac:dyDescent="0.25">
      <c r="A34" s="24" t="str">
        <f t="shared" si="0"/>
        <v>Программа-Плашка-Плашка внизу экрана-внутри программы</v>
      </c>
      <c r="B34" s="20" t="s">
        <v>5</v>
      </c>
      <c r="C34" s="20" t="s">
        <v>17</v>
      </c>
      <c r="D34" s="20" t="s">
        <v>95</v>
      </c>
      <c r="E34" s="20" t="s">
        <v>8</v>
      </c>
      <c r="F34" s="20" t="s">
        <v>46</v>
      </c>
      <c r="K34" t="s">
        <v>69</v>
      </c>
      <c r="L34" t="s">
        <v>8</v>
      </c>
      <c r="M34" s="13">
        <v>19</v>
      </c>
    </row>
    <row r="35" spans="1:13" x14ac:dyDescent="0.25">
      <c r="A35" s="24" t="str">
        <f t="shared" si="0"/>
        <v>Программа-Рекламний ролик-Динамическая заставка-после р/б</v>
      </c>
      <c r="B35" s="20" t="s">
        <v>5</v>
      </c>
      <c r="C35" s="20" t="s">
        <v>80</v>
      </c>
      <c r="D35" s="20" t="s">
        <v>205</v>
      </c>
      <c r="E35" s="20" t="s">
        <v>26</v>
      </c>
      <c r="F35" s="20" t="s">
        <v>255</v>
      </c>
      <c r="L35" t="s">
        <v>70</v>
      </c>
      <c r="M35" s="13">
        <v>3</v>
      </c>
    </row>
    <row r="36" spans="1:13" x14ac:dyDescent="0.25">
      <c r="A36" s="24" t="str">
        <f t="shared" si="0"/>
        <v>Программа-Рекламний ролик-Динамическая заставка Спонсора-внутри программы</v>
      </c>
      <c r="B36" s="20" t="s">
        <v>5</v>
      </c>
      <c r="C36" s="20" t="s">
        <v>80</v>
      </c>
      <c r="D36" s="20" t="s">
        <v>23</v>
      </c>
      <c r="E36" s="20" t="s">
        <v>8</v>
      </c>
      <c r="F36" s="20" t="s">
        <v>256</v>
      </c>
      <c r="K36" t="s">
        <v>87</v>
      </c>
      <c r="L36" t="s">
        <v>8</v>
      </c>
      <c r="M36" s="13">
        <v>9</v>
      </c>
    </row>
    <row r="37" spans="1:13" x14ac:dyDescent="0.25">
      <c r="A37" s="24" t="str">
        <f t="shared" si="0"/>
        <v>Программа-Рекламний ролик-Динамическая заставка Спонсора-после р/б</v>
      </c>
      <c r="B37" s="20" t="s">
        <v>5</v>
      </c>
      <c r="C37" s="20" t="s">
        <v>80</v>
      </c>
      <c r="D37" s="20" t="s">
        <v>23</v>
      </c>
      <c r="E37" s="20" t="s">
        <v>26</v>
      </c>
      <c r="F37" s="20" t="s">
        <v>43</v>
      </c>
      <c r="L37" t="s">
        <v>26</v>
      </c>
      <c r="M37" s="13">
        <v>1</v>
      </c>
    </row>
    <row r="38" spans="1:13" x14ac:dyDescent="0.25">
      <c r="A38" s="24" t="str">
        <f t="shared" si="0"/>
        <v>Программа-Рекламний ролик-Динамический ролик Спонсора -внутри р/б</v>
      </c>
      <c r="B38" s="20" t="s">
        <v>5</v>
      </c>
      <c r="C38" s="20" t="s">
        <v>80</v>
      </c>
      <c r="D38" s="20" t="s">
        <v>84</v>
      </c>
      <c r="E38" s="20" t="s">
        <v>25</v>
      </c>
      <c r="F38" s="20" t="s">
        <v>279</v>
      </c>
      <c r="K38" t="s">
        <v>90</v>
      </c>
      <c r="L38" t="s">
        <v>8</v>
      </c>
      <c r="M38" s="13">
        <v>10</v>
      </c>
    </row>
    <row r="39" spans="1:13" x14ac:dyDescent="0.25">
      <c r="A39" s="24" t="str">
        <f t="shared" si="0"/>
        <v>Программа-Рекламний ролик-Динамический ролик Спонсора -до р/б</v>
      </c>
      <c r="B39" s="20" t="s">
        <v>5</v>
      </c>
      <c r="C39" s="20" t="s">
        <v>80</v>
      </c>
      <c r="D39" s="20" t="s">
        <v>84</v>
      </c>
      <c r="E39" s="20" t="s">
        <v>85</v>
      </c>
      <c r="F39" s="20" t="s">
        <v>43</v>
      </c>
      <c r="L39" t="s">
        <v>85</v>
      </c>
      <c r="M39" s="13">
        <v>1</v>
      </c>
    </row>
    <row r="40" spans="1:13" x14ac:dyDescent="0.25">
      <c r="A40" s="24" t="str">
        <f t="shared" si="0"/>
        <v>Программа-Рекламний ролик-Рекламный ролик-внутри р/б</v>
      </c>
      <c r="B40" s="20" t="s">
        <v>5</v>
      </c>
      <c r="C40" s="20" t="s">
        <v>80</v>
      </c>
      <c r="D40" s="20" t="s">
        <v>204</v>
      </c>
      <c r="E40" s="20" t="s">
        <v>25</v>
      </c>
      <c r="F40" s="20" t="s">
        <v>255</v>
      </c>
      <c r="K40" t="s">
        <v>74</v>
      </c>
      <c r="L40" t="s">
        <v>8</v>
      </c>
      <c r="M40" s="13">
        <v>11</v>
      </c>
    </row>
    <row r="41" spans="1:13" x14ac:dyDescent="0.25">
      <c r="A41" s="24" t="str">
        <f t="shared" si="0"/>
        <v>Программа-Рекламний ролик-Рекламный ролик Спонсора-до р/б</v>
      </c>
      <c r="B41" s="20" t="s">
        <v>5</v>
      </c>
      <c r="C41" s="20" t="s">
        <v>80</v>
      </c>
      <c r="D41" s="20" t="s">
        <v>157</v>
      </c>
      <c r="E41" s="20" t="s">
        <v>85</v>
      </c>
      <c r="F41" s="20" t="s">
        <v>43</v>
      </c>
      <c r="L41" t="s">
        <v>70</v>
      </c>
      <c r="M41" s="13">
        <v>1</v>
      </c>
    </row>
    <row r="42" spans="1:13" x14ac:dyDescent="0.25">
      <c r="A42" s="24" t="str">
        <f t="shared" si="0"/>
        <v>Программа-Рекламний ролик-Ролик спонсора-внутри р/б</v>
      </c>
      <c r="B42" s="20" t="s">
        <v>5</v>
      </c>
      <c r="C42" s="20" t="s">
        <v>80</v>
      </c>
      <c r="D42" s="20" t="s">
        <v>125</v>
      </c>
      <c r="E42" s="20" t="s">
        <v>25</v>
      </c>
      <c r="F42" s="20" t="s">
        <v>279</v>
      </c>
      <c r="L42" t="s">
        <v>26</v>
      </c>
      <c r="M42" s="13">
        <v>1</v>
      </c>
    </row>
    <row r="43" spans="1:13" x14ac:dyDescent="0.25">
      <c r="A43" s="24" t="str">
        <f t="shared" si="0"/>
        <v>Программа-PR-сюжет-использование продукции-внутри программы</v>
      </c>
      <c r="B43" s="20" t="s">
        <v>5</v>
      </c>
      <c r="C43" s="20" t="s">
        <v>66</v>
      </c>
      <c r="D43" s="20" t="s">
        <v>88</v>
      </c>
      <c r="E43" s="20" t="s">
        <v>8</v>
      </c>
      <c r="F43" s="20" t="s">
        <v>257</v>
      </c>
      <c r="I43" t="s">
        <v>255</v>
      </c>
      <c r="J43" t="s">
        <v>35</v>
      </c>
      <c r="K43" t="s">
        <v>17</v>
      </c>
      <c r="L43" t="s">
        <v>77</v>
      </c>
      <c r="M43" s="13">
        <v>1</v>
      </c>
    </row>
    <row r="44" spans="1:13" x14ac:dyDescent="0.25">
      <c r="A44" s="24" t="str">
        <f t="shared" si="0"/>
        <v>Программа-PR-сюжет-Сюжет-внутри программы</v>
      </c>
      <c r="B44" s="20" t="s">
        <v>5</v>
      </c>
      <c r="C44" s="20" t="s">
        <v>66</v>
      </c>
      <c r="D44" s="20" t="s">
        <v>67</v>
      </c>
      <c r="E44" s="20" t="s">
        <v>8</v>
      </c>
      <c r="F44" s="20" t="s">
        <v>257</v>
      </c>
      <c r="J44" t="s">
        <v>126</v>
      </c>
      <c r="K44" t="s">
        <v>17</v>
      </c>
      <c r="L44" t="s">
        <v>8</v>
      </c>
      <c r="M44" s="13">
        <v>1</v>
      </c>
    </row>
    <row r="45" spans="1:13" x14ac:dyDescent="0.25">
      <c r="A45" s="24" t="str">
        <f t="shared" si="0"/>
        <v>Программа-PR-сюжет-Эпизод от спонсора (вебизод)-внутри программы</v>
      </c>
      <c r="B45" s="20" t="s">
        <v>5</v>
      </c>
      <c r="C45" s="20" t="s">
        <v>66</v>
      </c>
      <c r="D45" s="20" t="s">
        <v>149</v>
      </c>
      <c r="E45" s="20" t="s">
        <v>8</v>
      </c>
      <c r="F45" s="20" t="s">
        <v>257</v>
      </c>
      <c r="K45" t="s">
        <v>61</v>
      </c>
      <c r="L45" t="s">
        <v>38</v>
      </c>
      <c r="M45" s="13">
        <v>1</v>
      </c>
    </row>
    <row r="46" spans="1:13" x14ac:dyDescent="0.25">
      <c r="A46" s="24" t="str">
        <f t="shared" si="0"/>
        <v>Программа-Брендінг-3-D объект-внутри программы</v>
      </c>
      <c r="B46" s="20" t="s">
        <v>5</v>
      </c>
      <c r="C46" s="20" t="s">
        <v>69</v>
      </c>
      <c r="D46" s="20" t="s">
        <v>128</v>
      </c>
      <c r="E46" s="20" t="s">
        <v>8</v>
      </c>
      <c r="F46" s="20" t="s">
        <v>257</v>
      </c>
      <c r="L46" t="s">
        <v>70</v>
      </c>
      <c r="M46" s="13">
        <v>1</v>
      </c>
    </row>
    <row r="47" spans="1:13" x14ac:dyDescent="0.25">
      <c r="A47" s="24" t="str">
        <f t="shared" si="0"/>
        <v>Программа-Брендінг-Брендинг-внутри программы</v>
      </c>
      <c r="B47" s="20" t="s">
        <v>5</v>
      </c>
      <c r="C47" s="20" t="s">
        <v>69</v>
      </c>
      <c r="D47" s="20" t="s">
        <v>6</v>
      </c>
      <c r="E47" s="20" t="s">
        <v>8</v>
      </c>
      <c r="F47" s="20" t="s">
        <v>257</v>
      </c>
      <c r="J47" t="s">
        <v>5</v>
      </c>
      <c r="K47" t="s">
        <v>17</v>
      </c>
      <c r="L47" t="s">
        <v>8</v>
      </c>
      <c r="M47" s="13">
        <v>2</v>
      </c>
    </row>
    <row r="48" spans="1:13" x14ac:dyDescent="0.25">
      <c r="A48" s="24" t="str">
        <f t="shared" si="0"/>
        <v>Программа-Брендінг-Брендинрованный реквизит-внутри программы</v>
      </c>
      <c r="B48" s="20" t="s">
        <v>5</v>
      </c>
      <c r="C48" s="20" t="s">
        <v>69</v>
      </c>
      <c r="D48" s="20" t="s">
        <v>136</v>
      </c>
      <c r="E48" s="20" t="s">
        <v>8</v>
      </c>
      <c r="F48" s="20" t="s">
        <v>257</v>
      </c>
      <c r="L48" t="s">
        <v>70</v>
      </c>
      <c r="M48" s="13">
        <v>3</v>
      </c>
    </row>
    <row r="49" spans="1:13" x14ac:dyDescent="0.25">
      <c r="A49" s="24" t="str">
        <f t="shared" si="0"/>
        <v>Программа-Брендінг-Брендированные элементы (одежда, декорации)-внутри программы</v>
      </c>
      <c r="B49" s="20" t="s">
        <v>5</v>
      </c>
      <c r="C49" s="20" t="s">
        <v>69</v>
      </c>
      <c r="D49" s="20" t="s">
        <v>147</v>
      </c>
      <c r="E49" s="20" t="s">
        <v>8</v>
      </c>
      <c r="F49" s="20" t="s">
        <v>257</v>
      </c>
      <c r="K49" t="s">
        <v>80</v>
      </c>
      <c r="L49" t="s">
        <v>25</v>
      </c>
      <c r="M49" s="13">
        <v>1</v>
      </c>
    </row>
    <row r="50" spans="1:13" x14ac:dyDescent="0.25">
      <c r="A50" s="24" t="str">
        <f t="shared" si="0"/>
        <v>Программа-Брендінг-Брендированные элементы (прихватки, полотенца, посуда, другое)-внутри программы</v>
      </c>
      <c r="B50" s="20" t="s">
        <v>5</v>
      </c>
      <c r="C50" s="20" t="s">
        <v>69</v>
      </c>
      <c r="D50" s="20" t="s">
        <v>129</v>
      </c>
      <c r="E50" s="20" t="s">
        <v>8</v>
      </c>
      <c r="F50" s="20" t="s">
        <v>257</v>
      </c>
      <c r="L50" t="s">
        <v>26</v>
      </c>
      <c r="M50" s="13">
        <v>1</v>
      </c>
    </row>
    <row r="51" spans="1:13" x14ac:dyDescent="0.25">
      <c r="A51" s="24" t="str">
        <f t="shared" si="0"/>
        <v>Программа-Брендінг-Брендированный реквизит-внутри программы</v>
      </c>
      <c r="B51" s="20" t="s">
        <v>5</v>
      </c>
      <c r="C51" s="20" t="s">
        <v>69</v>
      </c>
      <c r="D51" s="20" t="s">
        <v>89</v>
      </c>
      <c r="E51" s="20" t="s">
        <v>8</v>
      </c>
      <c r="F51" s="20" t="s">
        <v>257</v>
      </c>
      <c r="K51" t="s">
        <v>61</v>
      </c>
      <c r="L51" t="s">
        <v>137</v>
      </c>
      <c r="M51" s="13">
        <v>1</v>
      </c>
    </row>
    <row r="52" spans="1:13" x14ac:dyDescent="0.25">
      <c r="A52" s="24" t="str">
        <f t="shared" si="0"/>
        <v>Программа-Брендінг-Брендированный реквизит-после программы</v>
      </c>
      <c r="B52" s="20" t="s">
        <v>5</v>
      </c>
      <c r="C52" s="20" t="s">
        <v>69</v>
      </c>
      <c r="D52" s="20" t="s">
        <v>89</v>
      </c>
      <c r="E52" s="20" t="s">
        <v>70</v>
      </c>
      <c r="F52" s="20" t="s">
        <v>257</v>
      </c>
      <c r="I52" t="s">
        <v>213</v>
      </c>
      <c r="M52" s="13">
        <v>124</v>
      </c>
    </row>
    <row r="53" spans="1:13" x14ac:dyDescent="0.25">
      <c r="A53" s="24" t="str">
        <f t="shared" si="0"/>
        <v>Программа-Брендінг-Брендированный реквизит спонсора-внутри программы</v>
      </c>
      <c r="B53" s="20" t="s">
        <v>5</v>
      </c>
      <c r="C53" s="20" t="s">
        <v>69</v>
      </c>
      <c r="D53" s="20" t="s">
        <v>152</v>
      </c>
      <c r="E53" s="20" t="s">
        <v>8</v>
      </c>
      <c r="F53" s="20" t="s">
        <v>257</v>
      </c>
    </row>
    <row r="54" spans="1:13" x14ac:dyDescent="0.25">
      <c r="A54" s="24" t="str">
        <f t="shared" si="0"/>
        <v>Программа-Брендінг-Брендированный реквизит/Графический брендинг-после программы</v>
      </c>
      <c r="B54" s="20" t="s">
        <v>5</v>
      </c>
      <c r="C54" s="20" t="s">
        <v>69</v>
      </c>
      <c r="D54" s="20" t="s">
        <v>122</v>
      </c>
      <c r="E54" s="20" t="s">
        <v>70</v>
      </c>
      <c r="F54" s="20" t="s">
        <v>257</v>
      </c>
    </row>
    <row r="55" spans="1:13" x14ac:dyDescent="0.25">
      <c r="A55" s="24" t="str">
        <f t="shared" si="0"/>
        <v>Программа-Брендінг-Брендированный реквизит/Использование продукции-внутри программы</v>
      </c>
      <c r="B55" s="20" t="s">
        <v>5</v>
      </c>
      <c r="C55" s="20" t="s">
        <v>69</v>
      </c>
      <c r="D55" s="20" t="s">
        <v>81</v>
      </c>
      <c r="E55" s="20" t="s">
        <v>8</v>
      </c>
      <c r="F55" s="20" t="s">
        <v>257</v>
      </c>
    </row>
    <row r="56" spans="1:13" x14ac:dyDescent="0.25">
      <c r="A56" s="24" t="str">
        <f t="shared" si="0"/>
        <v>Программа-Брендінг-Брендированный реквизит/Продукция Спонсора в кадре-внутри программы</v>
      </c>
      <c r="B56" s="20" t="s">
        <v>5</v>
      </c>
      <c r="C56" s="20" t="s">
        <v>69</v>
      </c>
      <c r="D56" s="20" t="s">
        <v>116</v>
      </c>
      <c r="E56" s="20" t="s">
        <v>8</v>
      </c>
      <c r="F56" s="20" t="s">
        <v>257</v>
      </c>
    </row>
    <row r="57" spans="1:13" x14ac:dyDescent="0.25">
      <c r="A57" s="24" t="str">
        <f t="shared" si="0"/>
        <v>Программа-Брендінг-Брэндироваанные элементы в интерьере-внутри программы</v>
      </c>
      <c r="B57" s="20" t="s">
        <v>5</v>
      </c>
      <c r="C57" s="20" t="s">
        <v>69</v>
      </c>
      <c r="D57" s="20" t="s">
        <v>104</v>
      </c>
      <c r="E57" s="20" t="s">
        <v>8</v>
      </c>
      <c r="F57" s="20" t="s">
        <v>257</v>
      </c>
    </row>
    <row r="58" spans="1:13" x14ac:dyDescent="0.25">
      <c r="A58" s="24" t="str">
        <f t="shared" si="0"/>
        <v>Программа-Брендінг-Динамическая заставка при смене кадра-внутри программы</v>
      </c>
      <c r="B58" s="20" t="s">
        <v>5</v>
      </c>
      <c r="C58" s="20" t="s">
        <v>69</v>
      </c>
      <c r="D58" s="20" t="s">
        <v>10</v>
      </c>
      <c r="E58" s="20" t="s">
        <v>8</v>
      </c>
      <c r="F58" s="20" t="s">
        <v>257</v>
      </c>
    </row>
    <row r="59" spans="1:13" x14ac:dyDescent="0.25">
      <c r="A59" s="24" t="str">
        <f t="shared" si="0"/>
        <v>Программа-Брендінг-Динамическая заставка при смене кадра (шторка)-внутри программы</v>
      </c>
      <c r="B59" s="20" t="s">
        <v>5</v>
      </c>
      <c r="C59" s="20" t="s">
        <v>69</v>
      </c>
      <c r="D59" s="20" t="s">
        <v>117</v>
      </c>
      <c r="E59" s="20" t="s">
        <v>8</v>
      </c>
      <c r="F59" s="20" t="s">
        <v>257</v>
      </c>
    </row>
    <row r="60" spans="1:13" x14ac:dyDescent="0.25">
      <c r="A60" s="24" t="str">
        <f t="shared" si="0"/>
        <v>Программа-Брендінг-Динамическая плашка спонсора-внутри программы</v>
      </c>
      <c r="B60" s="20" t="s">
        <v>5</v>
      </c>
      <c r="C60" s="20" t="s">
        <v>69</v>
      </c>
      <c r="D60" s="20" t="s">
        <v>64</v>
      </c>
      <c r="E60" s="20" t="s">
        <v>8</v>
      </c>
      <c r="F60" s="20" t="s">
        <v>257</v>
      </c>
    </row>
    <row r="61" spans="1:13" x14ac:dyDescent="0.25">
      <c r="A61" s="24" t="str">
        <f t="shared" si="0"/>
        <v>Программа-Брендінг-Динамический лого Спонсора на плазме-внутри программы</v>
      </c>
      <c r="B61" s="20" t="s">
        <v>5</v>
      </c>
      <c r="C61" s="20" t="s">
        <v>69</v>
      </c>
      <c r="D61" s="20" t="s">
        <v>200</v>
      </c>
      <c r="E61" s="20" t="s">
        <v>8</v>
      </c>
      <c r="F61" s="20" t="s">
        <v>257</v>
      </c>
    </row>
    <row r="62" spans="1:13" x14ac:dyDescent="0.25">
      <c r="A62" s="24" t="str">
        <f t="shared" si="0"/>
        <v>Программа-Брендінг-Интеграция в графику проекта-внутри программы</v>
      </c>
      <c r="B62" s="20" t="s">
        <v>5</v>
      </c>
      <c r="C62" s="20" t="s">
        <v>69</v>
      </c>
      <c r="D62" s="20" t="s">
        <v>96</v>
      </c>
      <c r="E62" s="20" t="s">
        <v>8</v>
      </c>
      <c r="F62" s="20" t="s">
        <v>257</v>
      </c>
    </row>
    <row r="63" spans="1:13" x14ac:dyDescent="0.25">
      <c r="A63" s="24" t="str">
        <f t="shared" si="0"/>
        <v>Программа-Брендінг-использование продукции-внутри программы</v>
      </c>
      <c r="B63" s="20" t="s">
        <v>5</v>
      </c>
      <c r="C63" s="20" t="s">
        <v>69</v>
      </c>
      <c r="D63" s="20" t="s">
        <v>88</v>
      </c>
      <c r="E63" s="20" t="s">
        <v>8</v>
      </c>
      <c r="F63" s="20" t="s">
        <v>257</v>
      </c>
    </row>
    <row r="64" spans="1:13" x14ac:dyDescent="0.25">
      <c r="A64" s="24" t="str">
        <f t="shared" si="0"/>
        <v>Программа-Брендінг-Логотип спонсора на плазме в студии-внутри программы</v>
      </c>
      <c r="B64" s="20" t="s">
        <v>5</v>
      </c>
      <c r="C64" s="20" t="s">
        <v>69</v>
      </c>
      <c r="D64" s="20" t="s">
        <v>140</v>
      </c>
      <c r="E64" s="20" t="s">
        <v>8</v>
      </c>
      <c r="F64" s="20" t="s">
        <v>257</v>
      </c>
    </row>
    <row r="65" spans="1:6" x14ac:dyDescent="0.25">
      <c r="A65" s="24" t="str">
        <f t="shared" si="0"/>
        <v>Программа-Брендінг-Продукция спонсора в кадре-внутри программы</v>
      </c>
      <c r="B65" s="20" t="s">
        <v>5</v>
      </c>
      <c r="C65" s="20" t="s">
        <v>69</v>
      </c>
      <c r="D65" s="20" t="s">
        <v>31</v>
      </c>
      <c r="E65" s="20" t="s">
        <v>8</v>
      </c>
      <c r="F65" s="20" t="s">
        <v>257</v>
      </c>
    </row>
    <row r="66" spans="1:6" x14ac:dyDescent="0.25">
      <c r="A66" s="24" t="str">
        <f t="shared" si="0"/>
        <v>Программа-Брендінг-Сюжет-внутри программы</v>
      </c>
      <c r="B66" s="20" t="s">
        <v>5</v>
      </c>
      <c r="C66" s="20" t="s">
        <v>69</v>
      </c>
      <c r="D66" s="20" t="s">
        <v>67</v>
      </c>
      <c r="E66" s="20" t="s">
        <v>8</v>
      </c>
      <c r="F66" s="20" t="s">
        <v>257</v>
      </c>
    </row>
    <row r="67" spans="1:6" x14ac:dyDescent="0.25">
      <c r="A67" s="24" t="str">
        <f t="shared" si="0"/>
        <v>Программа-Брендінг-Сюжет-после программы</v>
      </c>
      <c r="B67" s="20" t="s">
        <v>5</v>
      </c>
      <c r="C67" s="20" t="s">
        <v>69</v>
      </c>
      <c r="D67" s="20" t="s">
        <v>67</v>
      </c>
      <c r="E67" s="20" t="s">
        <v>70</v>
      </c>
      <c r="F67" s="20" t="s">
        <v>257</v>
      </c>
    </row>
    <row r="68" spans="1:6" x14ac:dyDescent="0.25">
      <c r="A68" s="24" t="str">
        <f t="shared" ref="A68:A99" si="1">B68&amp;"-"&amp;C68&amp;"-"&amp;D68&amp;"-"&amp;E68</f>
        <v>Программа-Використання реквізита-Графический полноэкранный элемент-внутри программы</v>
      </c>
      <c r="B68" s="20" t="s">
        <v>5</v>
      </c>
      <c r="C68" s="20" t="s">
        <v>87</v>
      </c>
      <c r="D68" s="20" t="s">
        <v>103</v>
      </c>
      <c r="E68" s="20" t="s">
        <v>8</v>
      </c>
      <c r="F68" s="20" t="s">
        <v>257</v>
      </c>
    </row>
    <row r="69" spans="1:6" x14ac:dyDescent="0.25">
      <c r="A69" s="24" t="str">
        <f t="shared" si="1"/>
        <v>Программа-Використання реквізита-использование продукции-внутри программы</v>
      </c>
      <c r="B69" s="20" t="s">
        <v>5</v>
      </c>
      <c r="C69" s="20" t="s">
        <v>87</v>
      </c>
      <c r="D69" s="20" t="s">
        <v>88</v>
      </c>
      <c r="E69" s="20" t="s">
        <v>8</v>
      </c>
      <c r="F69" s="20" t="s">
        <v>257</v>
      </c>
    </row>
    <row r="70" spans="1:6" x14ac:dyDescent="0.25">
      <c r="A70" s="24" t="str">
        <f t="shared" si="1"/>
        <v>Программа-Використання реквізита-Использование продукции в кадре-внутри программы</v>
      </c>
      <c r="B70" s="20" t="s">
        <v>5</v>
      </c>
      <c r="C70" s="20" t="s">
        <v>87</v>
      </c>
      <c r="D70" s="20" t="s">
        <v>206</v>
      </c>
      <c r="E70" s="20" t="s">
        <v>8</v>
      </c>
      <c r="F70" s="20" t="s">
        <v>257</v>
      </c>
    </row>
    <row r="71" spans="1:6" x14ac:dyDescent="0.25">
      <c r="A71" s="24" t="str">
        <f t="shared" si="1"/>
        <v>Программа-Використання реквізита-Использование продукции в процессе приготовления-внутри программы</v>
      </c>
      <c r="B71" s="20" t="s">
        <v>5</v>
      </c>
      <c r="C71" s="20" t="s">
        <v>87</v>
      </c>
      <c r="D71" s="20" t="s">
        <v>130</v>
      </c>
      <c r="E71" s="20" t="s">
        <v>8</v>
      </c>
      <c r="F71" s="20" t="s">
        <v>257</v>
      </c>
    </row>
    <row r="72" spans="1:6" x14ac:dyDescent="0.25">
      <c r="A72" s="24" t="str">
        <f t="shared" si="1"/>
        <v>Программа-Використання реквізита-Использование реквизита с упоминанием ТМ-внутри программы</v>
      </c>
      <c r="B72" s="20" t="s">
        <v>5</v>
      </c>
      <c r="C72" s="20" t="s">
        <v>87</v>
      </c>
      <c r="D72" s="20" t="s">
        <v>191</v>
      </c>
      <c r="E72" s="20" t="s">
        <v>8</v>
      </c>
      <c r="F72" s="20" t="s">
        <v>257</v>
      </c>
    </row>
    <row r="73" spans="1:6" x14ac:dyDescent="0.25">
      <c r="A73" s="24" t="str">
        <f t="shared" si="1"/>
        <v>Программа-Використання реквізита-Продукция в кадре/Использование продукции-внутри программы</v>
      </c>
      <c r="B73" s="20" t="s">
        <v>5</v>
      </c>
      <c r="C73" s="20" t="s">
        <v>87</v>
      </c>
      <c r="D73" s="20" t="s">
        <v>113</v>
      </c>
      <c r="E73" s="20" t="s">
        <v>8</v>
      </c>
      <c r="F73" s="20" t="s">
        <v>257</v>
      </c>
    </row>
    <row r="74" spans="1:6" x14ac:dyDescent="0.25">
      <c r="A74" s="24" t="str">
        <f t="shared" si="1"/>
        <v>Программа-Використання реквізита-Профайл-после р/б</v>
      </c>
      <c r="B74" s="20" t="s">
        <v>5</v>
      </c>
      <c r="C74" s="20" t="s">
        <v>87</v>
      </c>
      <c r="D74" s="20" t="s">
        <v>121</v>
      </c>
      <c r="E74" s="20" t="s">
        <v>26</v>
      </c>
      <c r="F74" s="20" t="s">
        <v>257</v>
      </c>
    </row>
    <row r="75" spans="1:6" x14ac:dyDescent="0.25">
      <c r="A75" s="24" t="str">
        <f t="shared" si="1"/>
        <v>Программа-Використання реквізита-Употребление продукта в кадре-внутри программы</v>
      </c>
      <c r="B75" s="20" t="s">
        <v>5</v>
      </c>
      <c r="C75" s="20" t="s">
        <v>87</v>
      </c>
      <c r="D75" s="20" t="s">
        <v>153</v>
      </c>
      <c r="E75" s="20" t="s">
        <v>8</v>
      </c>
      <c r="F75" s="20" t="s">
        <v>257</v>
      </c>
    </row>
    <row r="76" spans="1:6" x14ac:dyDescent="0.25">
      <c r="A76" s="24" t="str">
        <f t="shared" si="1"/>
        <v>Программа-Використання реквізита-Употребление продукции -внутри программы</v>
      </c>
      <c r="B76" s="20" t="s">
        <v>5</v>
      </c>
      <c r="C76" s="20" t="s">
        <v>87</v>
      </c>
      <c r="D76" s="20" t="s">
        <v>171</v>
      </c>
      <c r="E76" s="20" t="s">
        <v>8</v>
      </c>
      <c r="F76" s="20" t="s">
        <v>257</v>
      </c>
    </row>
    <row r="77" spans="1:6" x14ac:dyDescent="0.25">
      <c r="A77" s="24" t="str">
        <f t="shared" si="1"/>
        <v>Программа-Використання реквізита-Употребление продукции спонсора в кадре-внутри программы</v>
      </c>
      <c r="B77" s="20" t="s">
        <v>5</v>
      </c>
      <c r="C77" s="20" t="s">
        <v>87</v>
      </c>
      <c r="D77" s="20" t="s">
        <v>141</v>
      </c>
      <c r="E77" s="20" t="s">
        <v>8</v>
      </c>
      <c r="F77" s="20" t="s">
        <v>257</v>
      </c>
    </row>
    <row r="78" spans="1:6" x14ac:dyDescent="0.25">
      <c r="A78" s="24" t="str">
        <f t="shared" si="1"/>
        <v>Программа-Спонсорське оголошення-Исключительно наименование ТМ-внутри программы</v>
      </c>
      <c r="B78" s="20" t="s">
        <v>5</v>
      </c>
      <c r="C78" s="20" t="s">
        <v>90</v>
      </c>
      <c r="D78" s="20" t="s">
        <v>185</v>
      </c>
      <c r="E78" s="20" t="s">
        <v>8</v>
      </c>
      <c r="F78" s="20" t="s">
        <v>257</v>
      </c>
    </row>
    <row r="79" spans="1:6" x14ac:dyDescent="0.25">
      <c r="A79" s="24" t="str">
        <f t="shared" si="1"/>
        <v>Программа-Спонсорське оголошення-Исключительно озвучивание ТМ-внутри программы</v>
      </c>
      <c r="B79" s="20" t="s">
        <v>5</v>
      </c>
      <c r="C79" s="20" t="s">
        <v>90</v>
      </c>
      <c r="D79" s="20" t="s">
        <v>154</v>
      </c>
      <c r="E79" s="20" t="s">
        <v>8</v>
      </c>
      <c r="F79" s="20" t="s">
        <v>257</v>
      </c>
    </row>
    <row r="80" spans="1:6" x14ac:dyDescent="0.25">
      <c r="A80" s="24" t="str">
        <f t="shared" si="1"/>
        <v>Программа-Спонсорське оголошення-Устное упоминание-внутри программы</v>
      </c>
      <c r="B80" s="20" t="s">
        <v>5</v>
      </c>
      <c r="C80" s="20" t="s">
        <v>90</v>
      </c>
      <c r="D80" s="20" t="s">
        <v>143</v>
      </c>
      <c r="E80" s="20" t="s">
        <v>8</v>
      </c>
      <c r="F80" s="20" t="s">
        <v>257</v>
      </c>
    </row>
    <row r="81" spans="1:6" x14ac:dyDescent="0.25">
      <c r="A81" s="24" t="str">
        <f t="shared" si="1"/>
        <v>Программа-Спонсорське оголошення-Устное упоминание ведущего за кадром -внутри программы</v>
      </c>
      <c r="B81" s="20" t="s">
        <v>5</v>
      </c>
      <c r="C81" s="20" t="s">
        <v>90</v>
      </c>
      <c r="D81" s="20" t="s">
        <v>172</v>
      </c>
      <c r="E81" s="20" t="s">
        <v>8</v>
      </c>
      <c r="F81" s="20" t="s">
        <v>257</v>
      </c>
    </row>
    <row r="82" spans="1:6" x14ac:dyDescent="0.25">
      <c r="A82" s="24" t="str">
        <f t="shared" si="1"/>
        <v>Программа-Спонсорське оголошення-Устное упоминание ведущего за кадром (исключительно наименование ТМ)-внутри программы</v>
      </c>
      <c r="B82" s="20" t="s">
        <v>5</v>
      </c>
      <c r="C82" s="20" t="s">
        <v>90</v>
      </c>
      <c r="D82" s="20" t="s">
        <v>98</v>
      </c>
      <c r="E82" s="20" t="s">
        <v>8</v>
      </c>
      <c r="F82" s="20" t="s">
        <v>257</v>
      </c>
    </row>
    <row r="83" spans="1:6" x14ac:dyDescent="0.25">
      <c r="A83" s="24" t="str">
        <f t="shared" si="1"/>
        <v>Программа-Спонсорське оголошення-Устное упоминание ведущим-внутри программы</v>
      </c>
      <c r="B83" s="20" t="s">
        <v>5</v>
      </c>
      <c r="C83" s="20" t="s">
        <v>90</v>
      </c>
      <c r="D83" s="20" t="s">
        <v>91</v>
      </c>
      <c r="E83" s="20" t="s">
        <v>8</v>
      </c>
      <c r="F83" s="20" t="s">
        <v>257</v>
      </c>
    </row>
    <row r="84" spans="1:6" x14ac:dyDescent="0.25">
      <c r="A84" s="24" t="str">
        <f t="shared" si="1"/>
        <v>Программа-Спонсорське оголошення-Устное упоминание ведущим (исключительно наименование ТМ)-внутри программы</v>
      </c>
      <c r="B84" s="20" t="s">
        <v>5</v>
      </c>
      <c r="C84" s="20" t="s">
        <v>90</v>
      </c>
      <c r="D84" s="20" t="s">
        <v>33</v>
      </c>
      <c r="E84" s="20" t="s">
        <v>8</v>
      </c>
      <c r="F84" s="20" t="s">
        <v>257</v>
      </c>
    </row>
    <row r="85" spans="1:6" x14ac:dyDescent="0.25">
      <c r="A85" s="24" t="str">
        <f t="shared" si="1"/>
        <v>Программа-Спонсорське оголошення-Устное упоминание ведущим (наименование ТМ/категорийный комментарий)-внутри программы</v>
      </c>
      <c r="B85" s="20" t="s">
        <v>5</v>
      </c>
      <c r="C85" s="20" t="s">
        <v>90</v>
      </c>
      <c r="D85" s="20" t="s">
        <v>175</v>
      </c>
      <c r="E85" s="20" t="s">
        <v>8</v>
      </c>
      <c r="F85" s="20" t="s">
        <v>257</v>
      </c>
    </row>
    <row r="86" spans="1:6" x14ac:dyDescent="0.25">
      <c r="A86" s="24" t="str">
        <f t="shared" si="1"/>
        <v>Программа-Спонсорське оголошення-Устное упоминание во время использования продукции-внутри программы</v>
      </c>
      <c r="B86" s="20" t="s">
        <v>5</v>
      </c>
      <c r="C86" s="20" t="s">
        <v>90</v>
      </c>
      <c r="D86" s="20" t="s">
        <v>184</v>
      </c>
      <c r="E86" s="20" t="s">
        <v>8</v>
      </c>
      <c r="F86" s="20" t="s">
        <v>257</v>
      </c>
    </row>
    <row r="87" spans="1:6" x14ac:dyDescent="0.25">
      <c r="A87" s="24" t="str">
        <f t="shared" si="1"/>
        <v>Программа-Спонсорське оголошення-Устное упоминание партнера-до р/б</v>
      </c>
      <c r="B87" s="20" t="s">
        <v>5</v>
      </c>
      <c r="C87" s="20" t="s">
        <v>90</v>
      </c>
      <c r="D87" s="20" t="s">
        <v>212</v>
      </c>
      <c r="E87" s="20" t="s">
        <v>85</v>
      </c>
      <c r="F87" s="20" t="s">
        <v>257</v>
      </c>
    </row>
    <row r="88" spans="1:6" x14ac:dyDescent="0.25">
      <c r="A88" s="24" t="str">
        <f t="shared" si="1"/>
        <v>Программа-Спонсорське оголошення-Устное упоминание Спонсора-внутри программы</v>
      </c>
      <c r="B88" s="20" t="s">
        <v>5</v>
      </c>
      <c r="C88" s="20" t="s">
        <v>90</v>
      </c>
      <c r="D88" s="20" t="s">
        <v>187</v>
      </c>
      <c r="E88" s="20" t="s">
        <v>8</v>
      </c>
      <c r="F88" s="20" t="s">
        <v>257</v>
      </c>
    </row>
    <row r="89" spans="1:6" x14ac:dyDescent="0.25">
      <c r="A89" s="24" t="str">
        <f t="shared" si="1"/>
        <v>Программа-Спонсорський реквізит-Брендированный реквизит-внутри программы</v>
      </c>
      <c r="B89" s="20" t="s">
        <v>5</v>
      </c>
      <c r="C89" s="20" t="s">
        <v>74</v>
      </c>
      <c r="D89" s="20" t="s">
        <v>89</v>
      </c>
      <c r="E89" s="20" t="s">
        <v>8</v>
      </c>
      <c r="F89" s="20" t="s">
        <v>257</v>
      </c>
    </row>
    <row r="90" spans="1:6" x14ac:dyDescent="0.25">
      <c r="A90" s="24" t="str">
        <f t="shared" si="1"/>
        <v>Программа-Спонсорський реквізит-Брендированный реквизит-после р/б</v>
      </c>
      <c r="B90" s="20" t="s">
        <v>5</v>
      </c>
      <c r="C90" s="20" t="s">
        <v>74</v>
      </c>
      <c r="D90" s="20" t="s">
        <v>89</v>
      </c>
      <c r="E90" s="20" t="s">
        <v>26</v>
      </c>
      <c r="F90" s="20" t="s">
        <v>257</v>
      </c>
    </row>
    <row r="91" spans="1:6" x14ac:dyDescent="0.25">
      <c r="A91" s="24" t="str">
        <f t="shared" si="1"/>
        <v>Программа-Спонсорський реквізит-Брендированный реквизит/Использование продукции-внутри программы</v>
      </c>
      <c r="B91" s="20" t="s">
        <v>5</v>
      </c>
      <c r="C91" s="20" t="s">
        <v>74</v>
      </c>
      <c r="D91" s="20" t="s">
        <v>81</v>
      </c>
      <c r="E91" s="20" t="s">
        <v>8</v>
      </c>
      <c r="F91" s="20" t="s">
        <v>257</v>
      </c>
    </row>
    <row r="92" spans="1:6" x14ac:dyDescent="0.25">
      <c r="A92" s="24" t="str">
        <f t="shared" si="1"/>
        <v>Программа-Спонсорський реквізит-Использование продукции -внутри программы</v>
      </c>
      <c r="B92" s="20" t="s">
        <v>5</v>
      </c>
      <c r="C92" s="20" t="s">
        <v>74</v>
      </c>
      <c r="D92" s="20" t="s">
        <v>97</v>
      </c>
      <c r="E92" s="20" t="s">
        <v>8</v>
      </c>
      <c r="F92" s="20" t="s">
        <v>257</v>
      </c>
    </row>
    <row r="93" spans="1:6" x14ac:dyDescent="0.25">
      <c r="A93" s="24" t="str">
        <f t="shared" si="1"/>
        <v>Программа-Спонсорський реквізит-Продукт в кадре-внутри программы</v>
      </c>
      <c r="B93" s="20" t="s">
        <v>5</v>
      </c>
      <c r="C93" s="20" t="s">
        <v>74</v>
      </c>
      <c r="D93" s="20" t="s">
        <v>86</v>
      </c>
      <c r="E93" s="20" t="s">
        <v>8</v>
      </c>
      <c r="F93" s="20" t="s">
        <v>257</v>
      </c>
    </row>
    <row r="94" spans="1:6" x14ac:dyDescent="0.25">
      <c r="A94" s="24" t="str">
        <f t="shared" si="1"/>
        <v>Программа-Спонсорський реквізит-Продукт Спонсора в кадре (АЗС)-внутри программы</v>
      </c>
      <c r="B94" s="20" t="s">
        <v>5</v>
      </c>
      <c r="C94" s="20" t="s">
        <v>74</v>
      </c>
      <c r="D94" s="20" t="s">
        <v>202</v>
      </c>
      <c r="E94" s="20" t="s">
        <v>8</v>
      </c>
      <c r="F94" s="20" t="s">
        <v>257</v>
      </c>
    </row>
    <row r="95" spans="1:6" x14ac:dyDescent="0.25">
      <c r="A95" s="24" t="str">
        <f t="shared" si="1"/>
        <v>Программа-Спонсорський реквізит-Продукция спонсора в кадре-внутри программы</v>
      </c>
      <c r="B95" s="20" t="s">
        <v>5</v>
      </c>
      <c r="C95" s="20" t="s">
        <v>74</v>
      </c>
      <c r="D95" s="20" t="s">
        <v>31</v>
      </c>
      <c r="E95" s="20" t="s">
        <v>8</v>
      </c>
      <c r="F95" s="20" t="s">
        <v>257</v>
      </c>
    </row>
    <row r="96" spans="1:6" x14ac:dyDescent="0.25">
      <c r="A96" s="24" t="str">
        <f t="shared" si="1"/>
        <v>Программа-Спонсорський реквізит-Продукция спонсора в кадре/брендинг/Использование продукции/употребление-внутри программы</v>
      </c>
      <c r="B96" s="20" t="s">
        <v>5</v>
      </c>
      <c r="C96" s="20" t="s">
        <v>74</v>
      </c>
      <c r="D96" s="20" t="s">
        <v>132</v>
      </c>
      <c r="E96" s="20" t="s">
        <v>8</v>
      </c>
      <c r="F96" s="20" t="s">
        <v>257</v>
      </c>
    </row>
    <row r="97" spans="1:6" x14ac:dyDescent="0.25">
      <c r="A97" s="24" t="str">
        <f t="shared" si="1"/>
        <v>Программа-Спонсорський реквізит-Продукция спонсора в кадре/Использование продукции в кадре-внутри программы</v>
      </c>
      <c r="B97" s="20" t="s">
        <v>5</v>
      </c>
      <c r="C97" s="20" t="s">
        <v>74</v>
      </c>
      <c r="D97" s="20" t="s">
        <v>134</v>
      </c>
      <c r="E97" s="20" t="s">
        <v>8</v>
      </c>
      <c r="F97" s="20" t="s">
        <v>257</v>
      </c>
    </row>
    <row r="98" spans="1:6" x14ac:dyDescent="0.25">
      <c r="A98" s="24" t="str">
        <f t="shared" si="1"/>
        <v>Программа-Спонсорський реквізит-Профайл-после программы</v>
      </c>
      <c r="B98" s="20" t="s">
        <v>5</v>
      </c>
      <c r="C98" s="20" t="s">
        <v>74</v>
      </c>
      <c r="D98" s="20" t="s">
        <v>121</v>
      </c>
      <c r="E98" s="20" t="s">
        <v>70</v>
      </c>
      <c r="F98" s="20" t="s">
        <v>257</v>
      </c>
    </row>
    <row r="99" spans="1:6" x14ac:dyDescent="0.25">
      <c r="A99" s="24" t="str">
        <f t="shared" si="1"/>
        <v>Программа-Спонсорський реквізит-Реквизит Спонсора/Использование продукции-внутри программы</v>
      </c>
      <c r="B99" s="20" t="s">
        <v>5</v>
      </c>
      <c r="C99" s="20" t="s">
        <v>74</v>
      </c>
      <c r="D99" s="20" t="s">
        <v>133</v>
      </c>
      <c r="E99" s="20" t="s">
        <v>8</v>
      </c>
      <c r="F99" s="20" t="s">
        <v>257</v>
      </c>
    </row>
    <row r="100" spans="1:6" x14ac:dyDescent="0.25">
      <c r="A100" s="24" t="str">
        <f t="shared" ref="A100:A127" si="2">B100&amp;"-"&amp;C100&amp;"-"&amp;D100&amp;"-"&amp;E100</f>
        <v>Программа-Спонсорський реквізит-Реквизит Спонсора/Использование продукции -внутри программы</v>
      </c>
      <c r="B100" s="20" t="s">
        <v>5</v>
      </c>
      <c r="C100" s="20" t="s">
        <v>74</v>
      </c>
      <c r="D100" s="20" t="s">
        <v>123</v>
      </c>
      <c r="E100" s="20" t="s">
        <v>8</v>
      </c>
      <c r="F100" s="20" t="s">
        <v>257</v>
      </c>
    </row>
    <row r="101" spans="1:6" x14ac:dyDescent="0.25">
      <c r="A101" s="24" t="str">
        <f t="shared" si="2"/>
        <v>Программа-Спонсорський реквізит-Сюжет-внутри программы</v>
      </c>
      <c r="B101" s="20" t="s">
        <v>5</v>
      </c>
      <c r="C101" s="20" t="s">
        <v>74</v>
      </c>
      <c r="D101" s="20" t="s">
        <v>67</v>
      </c>
      <c r="E101" s="20" t="s">
        <v>8</v>
      </c>
      <c r="F101" s="20" t="s">
        <v>257</v>
      </c>
    </row>
    <row r="102" spans="1:6" x14ac:dyDescent="0.25">
      <c r="A102" s="24" t="str">
        <f t="shared" si="2"/>
        <v>Анонс-Спонсорська заставка-Динамическая заставка Спонсора-после</v>
      </c>
      <c r="B102" s="20" t="s">
        <v>35</v>
      </c>
      <c r="C102" s="20" t="s">
        <v>61</v>
      </c>
      <c r="D102" s="20" t="s">
        <v>23</v>
      </c>
      <c r="E102" s="20" t="s">
        <v>127</v>
      </c>
      <c r="F102" s="20" t="s">
        <v>290</v>
      </c>
    </row>
    <row r="103" spans="1:6" x14ac:dyDescent="0.25">
      <c r="A103" s="24" t="str">
        <f t="shared" si="2"/>
        <v>Анонс-Спонсорська заставка-Динамическая заставка Спонсора-после анонса</v>
      </c>
      <c r="B103" s="20" t="s">
        <v>35</v>
      </c>
      <c r="C103" s="20" t="s">
        <v>61</v>
      </c>
      <c r="D103" s="20" t="s">
        <v>23</v>
      </c>
      <c r="E103" s="20" t="s">
        <v>77</v>
      </c>
      <c r="F103" s="20" t="s">
        <v>290</v>
      </c>
    </row>
    <row r="104" spans="1:6" x14ac:dyDescent="0.25">
      <c r="A104" s="24" t="str">
        <f t="shared" si="2"/>
        <v>Анонс-Спонсорська заставка-Динамическая заставка Спонсора-после программы</v>
      </c>
      <c r="B104" s="20" t="s">
        <v>35</v>
      </c>
      <c r="C104" s="20" t="s">
        <v>61</v>
      </c>
      <c r="D104" s="20" t="s">
        <v>23</v>
      </c>
      <c r="E104" s="20" t="s">
        <v>70</v>
      </c>
      <c r="F104" s="20" t="s">
        <v>290</v>
      </c>
    </row>
    <row r="105" spans="1:6" x14ac:dyDescent="0.25">
      <c r="A105" s="24" t="str">
        <f t="shared" si="2"/>
        <v>Анонс-Спонсорська заставка-Динамическая заставка Спонсора -после анонса</v>
      </c>
      <c r="B105" s="20" t="s">
        <v>35</v>
      </c>
      <c r="C105" s="20" t="s">
        <v>61</v>
      </c>
      <c r="D105" s="20" t="s">
        <v>170</v>
      </c>
      <c r="E105" s="20" t="s">
        <v>77</v>
      </c>
      <c r="F105" s="20" t="s">
        <v>290</v>
      </c>
    </row>
    <row r="106" spans="1:6" x14ac:dyDescent="0.25">
      <c r="A106" s="24" t="str">
        <f t="shared" si="2"/>
        <v>Анонс-Спонсорська заставка-Динамический ролик Спонсора -до анонса</v>
      </c>
      <c r="B106" s="20" t="s">
        <v>35</v>
      </c>
      <c r="C106" s="20" t="s">
        <v>61</v>
      </c>
      <c r="D106" s="20" t="s">
        <v>84</v>
      </c>
      <c r="E106" s="20" t="s">
        <v>92</v>
      </c>
      <c r="F106" s="20" t="s">
        <v>290</v>
      </c>
    </row>
    <row r="107" spans="1:6" x14ac:dyDescent="0.25">
      <c r="A107" s="24" t="str">
        <f t="shared" si="2"/>
        <v>Анонс-Спонсорська заставка-Заставка после анонса-после анонса</v>
      </c>
      <c r="B107" s="20" t="s">
        <v>35</v>
      </c>
      <c r="C107" s="20" t="s">
        <v>61</v>
      </c>
      <c r="D107" s="20" t="s">
        <v>76</v>
      </c>
      <c r="E107" s="20" t="s">
        <v>77</v>
      </c>
      <c r="F107" s="20" t="s">
        <v>290</v>
      </c>
    </row>
    <row r="108" spans="1:6" x14ac:dyDescent="0.25">
      <c r="A108" s="24" t="str">
        <f t="shared" si="2"/>
        <v>Анонс-Спонсорська заставка-Ролик спонсора-после программы</v>
      </c>
      <c r="B108" s="20" t="s">
        <v>35</v>
      </c>
      <c r="C108" s="20" t="s">
        <v>61</v>
      </c>
      <c r="D108" s="20" t="s">
        <v>125</v>
      </c>
      <c r="E108" s="20" t="s">
        <v>70</v>
      </c>
      <c r="F108" s="20" t="s">
        <v>290</v>
      </c>
    </row>
    <row r="109" spans="1:6" x14ac:dyDescent="0.25">
      <c r="A109" s="24" t="str">
        <f t="shared" si="2"/>
        <v>Анонс-Спонсорська заставка-Спонсорская заставка-внутри анонса</v>
      </c>
      <c r="B109" s="20" t="s">
        <v>35</v>
      </c>
      <c r="C109" s="20" t="s">
        <v>61</v>
      </c>
      <c r="D109" s="20" t="s">
        <v>22</v>
      </c>
      <c r="E109" s="20" t="s">
        <v>38</v>
      </c>
      <c r="F109" s="20" t="s">
        <v>288</v>
      </c>
    </row>
    <row r="110" spans="1:6" x14ac:dyDescent="0.25">
      <c r="A110" s="24" t="str">
        <f t="shared" si="2"/>
        <v>Анонс-Спонсорська заставка--после анонса</v>
      </c>
      <c r="B110" s="20" t="s">
        <v>35</v>
      </c>
      <c r="C110" s="20" t="s">
        <v>61</v>
      </c>
      <c r="D110" s="20"/>
      <c r="E110" s="20" t="s">
        <v>77</v>
      </c>
      <c r="F110" s="20" t="s">
        <v>290</v>
      </c>
    </row>
    <row r="111" spans="1:6" x14ac:dyDescent="0.25">
      <c r="A111" s="24" t="str">
        <f t="shared" si="2"/>
        <v>Анонс-Логотип-Логотип в углу экрана-внутри анонса</v>
      </c>
      <c r="B111" s="20" t="s">
        <v>35</v>
      </c>
      <c r="C111" s="20" t="s">
        <v>15</v>
      </c>
      <c r="D111" s="20" t="s">
        <v>145</v>
      </c>
      <c r="E111" s="20" t="s">
        <v>38</v>
      </c>
      <c r="F111" s="20" t="s">
        <v>291</v>
      </c>
    </row>
    <row r="112" spans="1:6" x14ac:dyDescent="0.25">
      <c r="A112" s="24" t="str">
        <f t="shared" si="2"/>
        <v>Анонс-Логотип-Логотип внизу экрана-внутри анонса</v>
      </c>
      <c r="B112" s="20" t="s">
        <v>35</v>
      </c>
      <c r="C112" s="20" t="s">
        <v>15</v>
      </c>
      <c r="D112" s="20" t="s">
        <v>93</v>
      </c>
      <c r="E112" s="20" t="s">
        <v>38</v>
      </c>
      <c r="F112" s="20" t="s">
        <v>291</v>
      </c>
    </row>
    <row r="113" spans="1:6" x14ac:dyDescent="0.25">
      <c r="A113" s="24" t="str">
        <f t="shared" si="2"/>
        <v>Анонс-Плашка-Графическая плашка внизу экрана-внутри анонса</v>
      </c>
      <c r="B113" s="20" t="s">
        <v>35</v>
      </c>
      <c r="C113" s="20" t="s">
        <v>17</v>
      </c>
      <c r="D113" s="20" t="s">
        <v>18</v>
      </c>
      <c r="E113" s="20" t="s">
        <v>38</v>
      </c>
      <c r="F113" s="20" t="s">
        <v>291</v>
      </c>
    </row>
    <row r="114" spans="1:6" x14ac:dyDescent="0.25">
      <c r="A114" s="24" t="str">
        <f t="shared" si="2"/>
        <v>Анонс-Плашка-Динамическая плашка спонсора-после анонса</v>
      </c>
      <c r="B114" s="29" t="s">
        <v>35</v>
      </c>
      <c r="C114" s="29" t="s">
        <v>17</v>
      </c>
      <c r="D114" s="29" t="s">
        <v>64</v>
      </c>
      <c r="E114" s="29" t="s">
        <v>77</v>
      </c>
      <c r="F114" s="23" t="s">
        <v>255</v>
      </c>
    </row>
    <row r="115" spans="1:6" x14ac:dyDescent="0.25">
      <c r="A115" s="24" t="str">
        <f t="shared" si="2"/>
        <v>Анонс-Плашка-Плашка внизу экрана-внутри анонса</v>
      </c>
      <c r="B115" s="20" t="s">
        <v>35</v>
      </c>
      <c r="C115" s="20" t="s">
        <v>17</v>
      </c>
      <c r="D115" s="20" t="s">
        <v>95</v>
      </c>
      <c r="E115" s="20" t="s">
        <v>38</v>
      </c>
      <c r="F115" s="20" t="s">
        <v>291</v>
      </c>
    </row>
    <row r="116" spans="1:6" x14ac:dyDescent="0.25">
      <c r="A116" s="24" t="str">
        <f t="shared" si="2"/>
        <v>Анонс-Рекламний ролик-Динамическая заставка Спонсора-после анонса</v>
      </c>
      <c r="B116" s="20" t="s">
        <v>35</v>
      </c>
      <c r="C116" s="20" t="s">
        <v>80</v>
      </c>
      <c r="D116" s="20" t="s">
        <v>23</v>
      </c>
      <c r="E116" s="20" t="s">
        <v>77</v>
      </c>
      <c r="F116" s="20" t="s">
        <v>290</v>
      </c>
    </row>
    <row r="117" spans="1:6" x14ac:dyDescent="0.25">
      <c r="A117" s="24" t="str">
        <f t="shared" si="2"/>
        <v>Анонс-Рекламний ролик-Динамический ролик Спонсора -до анонса</v>
      </c>
      <c r="B117" s="20" t="s">
        <v>35</v>
      </c>
      <c r="C117" s="20" t="s">
        <v>80</v>
      </c>
      <c r="D117" s="20" t="s">
        <v>84</v>
      </c>
      <c r="E117" s="20" t="s">
        <v>92</v>
      </c>
      <c r="F117" s="20" t="s">
        <v>290</v>
      </c>
    </row>
    <row r="118" spans="1:6" x14ac:dyDescent="0.25">
      <c r="A118" s="24" t="str">
        <f t="shared" si="2"/>
        <v>Анонс-Рекламний ролик-Заставка после анонса-после анонса</v>
      </c>
      <c r="B118" s="20" t="s">
        <v>35</v>
      </c>
      <c r="C118" s="20" t="s">
        <v>80</v>
      </c>
      <c r="D118" s="20" t="s">
        <v>76</v>
      </c>
      <c r="E118" s="20" t="s">
        <v>77</v>
      </c>
      <c r="F118" s="20" t="s">
        <v>290</v>
      </c>
    </row>
    <row r="119" spans="1:6" x14ac:dyDescent="0.25">
      <c r="A119" s="24" t="str">
        <f t="shared" si="2"/>
        <v>Анонс-Рекламний ролик-Ролик спонсора-после программы</v>
      </c>
      <c r="B119" s="20" t="s">
        <v>35</v>
      </c>
      <c r="C119" s="20" t="s">
        <v>80</v>
      </c>
      <c r="D119" s="20" t="s">
        <v>125</v>
      </c>
      <c r="E119" s="20" t="s">
        <v>70</v>
      </c>
      <c r="F119" s="20" t="s">
        <v>290</v>
      </c>
    </row>
    <row r="120" spans="1:6" x14ac:dyDescent="0.25">
      <c r="A120" s="24" t="str">
        <f t="shared" si="2"/>
        <v>Анонс-Брендінг-Брендированный реквизит/Использование продукции-внутри анонса</v>
      </c>
      <c r="B120" s="20" t="s">
        <v>35</v>
      </c>
      <c r="C120" s="20" t="s">
        <v>69</v>
      </c>
      <c r="D120" s="20" t="s">
        <v>81</v>
      </c>
      <c r="E120" s="20" t="s">
        <v>38</v>
      </c>
      <c r="F120" s="23" t="s">
        <v>257</v>
      </c>
    </row>
    <row r="121" spans="1:6" x14ac:dyDescent="0.25">
      <c r="A121" s="24" t="str">
        <f t="shared" si="2"/>
        <v>Анонс-Брендінг-Брендированный реквизит/Использование продукции-после анонса</v>
      </c>
      <c r="B121" s="20" t="s">
        <v>35</v>
      </c>
      <c r="C121" s="20" t="s">
        <v>69</v>
      </c>
      <c r="D121" s="20" t="s">
        <v>81</v>
      </c>
      <c r="E121" s="20" t="s">
        <v>77</v>
      </c>
      <c r="F121" s="23" t="s">
        <v>257</v>
      </c>
    </row>
    <row r="122" spans="1:6" x14ac:dyDescent="0.25">
      <c r="A122" s="24" t="str">
        <f t="shared" si="2"/>
        <v>Анонс-Спонсорський реквізит-Реквизит в анонсе-внутри анонса</v>
      </c>
      <c r="B122" s="20" t="s">
        <v>35</v>
      </c>
      <c r="C122" s="20" t="s">
        <v>74</v>
      </c>
      <c r="D122" s="20" t="s">
        <v>192</v>
      </c>
      <c r="E122" s="20" t="s">
        <v>38</v>
      </c>
      <c r="F122" s="23" t="s">
        <v>257</v>
      </c>
    </row>
    <row r="123" spans="1:6" x14ac:dyDescent="0.25">
      <c r="A123" s="24" t="str">
        <f t="shared" si="2"/>
        <v>Анонс-Спонсорський реквізит-Реквизит в программе-внутри анонса</v>
      </c>
      <c r="B123" s="20" t="s">
        <v>35</v>
      </c>
      <c r="C123" s="20" t="s">
        <v>74</v>
      </c>
      <c r="D123" s="20" t="s">
        <v>162</v>
      </c>
      <c r="E123" s="20" t="s">
        <v>38</v>
      </c>
      <c r="F123" s="23" t="s">
        <v>257</v>
      </c>
    </row>
    <row r="124" spans="1:6" x14ac:dyDescent="0.25">
      <c r="A124" s="24" t="str">
        <f t="shared" si="2"/>
        <v>Межпрограммка-Спонсорська заставка-Динамическая заставка Спонсора-внутри р/б</v>
      </c>
      <c r="B124" s="20" t="s">
        <v>126</v>
      </c>
      <c r="C124" s="20" t="s">
        <v>61</v>
      </c>
      <c r="D124" s="20" t="s">
        <v>23</v>
      </c>
      <c r="E124" s="20" t="s">
        <v>25</v>
      </c>
      <c r="F124" s="20" t="s">
        <v>279</v>
      </c>
    </row>
    <row r="125" spans="1:6" x14ac:dyDescent="0.25">
      <c r="A125" s="24" t="str">
        <f t="shared" si="2"/>
        <v>Межпрограммка-Спонсорська заставка-Заставка после анонса-внутри анонса</v>
      </c>
      <c r="B125" s="20" t="s">
        <v>126</v>
      </c>
      <c r="C125" s="20" t="s">
        <v>61</v>
      </c>
      <c r="D125" s="29" t="s">
        <v>76</v>
      </c>
      <c r="E125" s="29" t="s">
        <v>38</v>
      </c>
      <c r="F125" s="23" t="s">
        <v>255</v>
      </c>
    </row>
    <row r="126" spans="1:6" x14ac:dyDescent="0.25">
      <c r="A126" s="24" t="str">
        <f t="shared" si="2"/>
        <v>Межпрограммка-Спонсорська заставка-Заставка после анонса-после программы</v>
      </c>
      <c r="B126" s="20" t="s">
        <v>126</v>
      </c>
      <c r="C126" s="20" t="s">
        <v>61</v>
      </c>
      <c r="D126" s="29" t="s">
        <v>76</v>
      </c>
      <c r="E126" s="29" t="s">
        <v>70</v>
      </c>
      <c r="F126" s="23" t="s">
        <v>255</v>
      </c>
    </row>
    <row r="127" spans="1:6" x14ac:dyDescent="0.25">
      <c r="A127" s="24" t="str">
        <f t="shared" si="2"/>
        <v>Межпрограммка-Плашка-Брендированная плашка в проекте-внутри программы</v>
      </c>
      <c r="B127" s="29" t="s">
        <v>126</v>
      </c>
      <c r="C127" s="29" t="s">
        <v>17</v>
      </c>
      <c r="D127" s="29" t="s">
        <v>139</v>
      </c>
      <c r="E127" s="29" t="s">
        <v>8</v>
      </c>
      <c r="F127" s="23" t="s">
        <v>255</v>
      </c>
    </row>
  </sheetData>
  <autoFilter ref="B2:F127"/>
  <pageMargins left="0.7" right="0.7" top="0.75" bottom="0.75" header="0.3" footer="0.3"/>
  <pageSetup paperSize="0" orientation="portrait" verticalDpi="0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7"/>
  <sheetViews>
    <sheetView workbookViewId="0">
      <selection activeCell="F14" sqref="F14"/>
    </sheetView>
  </sheetViews>
  <sheetFormatPr defaultColWidth="13.7109375" defaultRowHeight="16.5" customHeight="1" x14ac:dyDescent="0.25"/>
  <cols>
    <col min="1" max="1" width="4.85546875" customWidth="1"/>
    <col min="2" max="2" width="29.85546875" customWidth="1"/>
    <col min="4" max="4" width="23.28515625" customWidth="1"/>
    <col min="5" max="5" width="23.7109375" customWidth="1"/>
    <col min="6" max="6" width="20.42578125" customWidth="1"/>
    <col min="11" max="11" width="21" customWidth="1"/>
    <col min="13" max="13" width="19.5703125" customWidth="1"/>
    <col min="14" max="14" width="32.7109375" customWidth="1"/>
    <col min="15" max="15" width="17" customWidth="1"/>
  </cols>
  <sheetData>
    <row r="1" spans="1:17" ht="16.5" customHeight="1" x14ac:dyDescent="0.25">
      <c r="K1" s="11" t="s">
        <v>221</v>
      </c>
      <c r="L1" s="1" t="s">
        <v>0</v>
      </c>
      <c r="M1" s="1" t="s">
        <v>1</v>
      </c>
      <c r="N1" s="2" t="s">
        <v>2</v>
      </c>
      <c r="O1" s="2" t="s">
        <v>3</v>
      </c>
      <c r="P1" s="2" t="s">
        <v>4</v>
      </c>
      <c r="Q1" t="s">
        <v>227</v>
      </c>
    </row>
    <row r="2" spans="1:17" ht="36.75" customHeight="1" x14ac:dyDescent="0.25">
      <c r="A2" s="24" t="str">
        <f>L2&amp;"-"&amp;M2&amp;"-"&amp;N2&amp;"-"&amp;O2</f>
        <v>Программа-Спонсорская заставка-Динамическая заставка Спонсора-после р/б</v>
      </c>
      <c r="B2" s="11" t="s">
        <v>221</v>
      </c>
      <c r="C2" s="1" t="s">
        <v>0</v>
      </c>
      <c r="D2" s="1" t="s">
        <v>1</v>
      </c>
      <c r="E2" s="2" t="s">
        <v>2</v>
      </c>
      <c r="F2" s="2" t="s">
        <v>3</v>
      </c>
      <c r="G2" s="2" t="s">
        <v>4</v>
      </c>
      <c r="H2" t="s">
        <v>227</v>
      </c>
      <c r="I2" s="55"/>
      <c r="K2" s="10" t="s">
        <v>43</v>
      </c>
      <c r="L2" s="3" t="s">
        <v>5</v>
      </c>
      <c r="M2" s="6" t="s">
        <v>22</v>
      </c>
      <c r="N2" s="7" t="s">
        <v>23</v>
      </c>
      <c r="O2" s="8" t="s">
        <v>26</v>
      </c>
      <c r="P2" s="3"/>
      <c r="Q2" s="26" t="s">
        <v>225</v>
      </c>
    </row>
    <row r="3" spans="1:17" ht="16.5" customHeight="1" x14ac:dyDescent="0.25">
      <c r="A3" s="24" t="str">
        <f t="shared" ref="A3:A5" si="0">C3&amp;"-"&amp;D3&amp;"-"&amp;E3&amp;"-"&amp;F3</f>
        <v>Анонс-Спонсорская заставка-Заставка после анонса-после анонса</v>
      </c>
      <c r="B3" s="56" t="s">
        <v>43</v>
      </c>
      <c r="C3" t="s">
        <v>35</v>
      </c>
      <c r="D3" t="s">
        <v>22</v>
      </c>
      <c r="E3" t="s">
        <v>76</v>
      </c>
      <c r="F3" t="s">
        <v>77</v>
      </c>
      <c r="H3" t="s">
        <v>225</v>
      </c>
      <c r="I3" s="57" t="str">
        <f>B3</f>
        <v>Преміум з фіксацією</v>
      </c>
      <c r="K3" s="10" t="s">
        <v>43</v>
      </c>
      <c r="L3" s="3" t="s">
        <v>5</v>
      </c>
      <c r="M3" s="6" t="s">
        <v>22</v>
      </c>
      <c r="N3" s="7" t="s">
        <v>23</v>
      </c>
      <c r="O3" s="8" t="s">
        <v>24</v>
      </c>
      <c r="P3" s="3"/>
      <c r="Q3" s="26" t="s">
        <v>225</v>
      </c>
    </row>
    <row r="4" spans="1:17" ht="16.5" customHeight="1" x14ac:dyDescent="0.25">
      <c r="A4" s="24" t="str">
        <f t="shared" si="0"/>
        <v>Анонс-Логотип-Логотип внизу экрана-внутри анонса</v>
      </c>
      <c r="B4" s="56" t="s">
        <v>223</v>
      </c>
      <c r="C4" t="s">
        <v>35</v>
      </c>
      <c r="D4" t="s">
        <v>15</v>
      </c>
      <c r="E4" t="s">
        <v>93</v>
      </c>
      <c r="F4" t="s">
        <v>38</v>
      </c>
      <c r="H4" t="s">
        <v>225</v>
      </c>
      <c r="I4" s="57" t="str">
        <f t="shared" ref="I4:I9" si="1">B4</f>
        <v>Логотип/плашка в тизер</v>
      </c>
      <c r="K4" s="10" t="s">
        <v>43</v>
      </c>
      <c r="L4" s="3" t="s">
        <v>5</v>
      </c>
      <c r="M4" s="6" t="s">
        <v>22</v>
      </c>
      <c r="N4" s="8" t="s">
        <v>23</v>
      </c>
      <c r="O4" s="8" t="s">
        <v>28</v>
      </c>
      <c r="P4" s="3" t="s">
        <v>29</v>
      </c>
      <c r="Q4" s="26" t="s">
        <v>225</v>
      </c>
    </row>
    <row r="5" spans="1:17" ht="16.5" customHeight="1" x14ac:dyDescent="0.25">
      <c r="A5" s="24" t="str">
        <f t="shared" si="0"/>
        <v>Анонс-Плашка-Плашка внизу экрана-внутри анонса</v>
      </c>
      <c r="B5" s="56" t="s">
        <v>223</v>
      </c>
      <c r="C5" t="s">
        <v>35</v>
      </c>
      <c r="D5" t="s">
        <v>17</v>
      </c>
      <c r="E5" t="s">
        <v>95</v>
      </c>
      <c r="F5" t="s">
        <v>38</v>
      </c>
      <c r="H5" t="s">
        <v>225</v>
      </c>
      <c r="I5" s="57" t="str">
        <f t="shared" si="1"/>
        <v>Логотип/плашка в тизер</v>
      </c>
      <c r="K5" s="10" t="s">
        <v>279</v>
      </c>
      <c r="L5" s="3" t="s">
        <v>5</v>
      </c>
      <c r="M5" s="6" t="s">
        <v>22</v>
      </c>
      <c r="N5" s="7" t="s">
        <v>23</v>
      </c>
      <c r="O5" s="8" t="s">
        <v>25</v>
      </c>
      <c r="P5" s="3"/>
      <c r="Q5" s="26" t="s">
        <v>225</v>
      </c>
    </row>
    <row r="6" spans="1:17" ht="16.5" customHeight="1" x14ac:dyDescent="0.25">
      <c r="A6" s="24" t="str">
        <f>C6&amp;"-"&amp;D6&amp;"-"&amp;E6&amp;"-"&amp;F6</f>
        <v>Анонс-Плашка/логотип-Плашка/логотип внизу экрана-внутри анонса</v>
      </c>
      <c r="B6" s="56" t="s">
        <v>223</v>
      </c>
      <c r="C6" t="s">
        <v>35</v>
      </c>
      <c r="D6" t="s">
        <v>275</v>
      </c>
      <c r="E6" t="s">
        <v>276</v>
      </c>
      <c r="F6" t="s">
        <v>38</v>
      </c>
      <c r="H6" t="s">
        <v>225</v>
      </c>
      <c r="I6" s="57" t="str">
        <f t="shared" si="1"/>
        <v>Логотип/плашка в тизер</v>
      </c>
      <c r="K6" s="10" t="s">
        <v>256</v>
      </c>
      <c r="L6" s="3" t="s">
        <v>5</v>
      </c>
      <c r="M6" s="6" t="s">
        <v>22</v>
      </c>
      <c r="N6" s="7" t="s">
        <v>23</v>
      </c>
      <c r="O6" s="8" t="s">
        <v>8</v>
      </c>
      <c r="P6" s="3" t="s">
        <v>27</v>
      </c>
      <c r="Q6" s="26" t="s">
        <v>225</v>
      </c>
    </row>
    <row r="7" spans="1:17" ht="16.5" customHeight="1" x14ac:dyDescent="0.25">
      <c r="A7" s="24" t="str">
        <f t="shared" ref="A7:A9" si="2">C7&amp;"-"&amp;D7&amp;"-"&amp;E7&amp;"-"&amp;F7</f>
        <v>Анонс-Логотип-Логотип внизу экрана-внутри анонса</v>
      </c>
      <c r="B7" s="56" t="s">
        <v>224</v>
      </c>
      <c r="C7" t="s">
        <v>35</v>
      </c>
      <c r="D7" t="s">
        <v>15</v>
      </c>
      <c r="E7" t="s">
        <v>93</v>
      </c>
      <c r="F7" t="s">
        <v>38</v>
      </c>
      <c r="H7" t="s">
        <v>226</v>
      </c>
      <c r="I7" s="57" t="str">
        <f t="shared" si="1"/>
        <v>Логотип/плашка в повноцінному анонсі</v>
      </c>
      <c r="K7" s="10" t="s">
        <v>46</v>
      </c>
      <c r="L7" s="3" t="s">
        <v>5</v>
      </c>
      <c r="M7" s="6" t="s">
        <v>15</v>
      </c>
      <c r="N7" s="7" t="s">
        <v>16</v>
      </c>
      <c r="O7" s="8" t="s">
        <v>8</v>
      </c>
      <c r="P7" s="3"/>
      <c r="Q7" s="26" t="s">
        <v>225</v>
      </c>
    </row>
    <row r="8" spans="1:17" ht="16.5" customHeight="1" x14ac:dyDescent="0.25">
      <c r="A8" s="24" t="str">
        <f t="shared" si="2"/>
        <v>Анонс-Плашка-Плашка внизу экрана-внутри анонса</v>
      </c>
      <c r="B8" s="56" t="s">
        <v>224</v>
      </c>
      <c r="C8" t="s">
        <v>35</v>
      </c>
      <c r="D8" t="s">
        <v>17</v>
      </c>
      <c r="E8" t="s">
        <v>95</v>
      </c>
      <c r="F8" t="s">
        <v>38</v>
      </c>
      <c r="H8" t="s">
        <v>226</v>
      </c>
      <c r="I8" s="57" t="str">
        <f t="shared" si="1"/>
        <v>Логотип/плашка в повноцінному анонсі</v>
      </c>
      <c r="K8" s="10" t="s">
        <v>46</v>
      </c>
      <c r="L8" s="3" t="s">
        <v>5</v>
      </c>
      <c r="M8" s="6" t="s">
        <v>17</v>
      </c>
      <c r="N8" s="7" t="s">
        <v>18</v>
      </c>
      <c r="O8" s="8" t="s">
        <v>8</v>
      </c>
      <c r="P8" s="3"/>
      <c r="Q8" s="26" t="s">
        <v>225</v>
      </c>
    </row>
    <row r="9" spans="1:17" ht="16.5" customHeight="1" x14ac:dyDescent="0.25">
      <c r="A9" s="24" t="str">
        <f t="shared" si="2"/>
        <v>Анонс-Плашка/логотип-Плашка/логотип внизу экрана-внутри анонса</v>
      </c>
      <c r="B9" s="56" t="s">
        <v>224</v>
      </c>
      <c r="C9" t="s">
        <v>35</v>
      </c>
      <c r="D9" t="s">
        <v>275</v>
      </c>
      <c r="E9" t="s">
        <v>276</v>
      </c>
      <c r="F9" t="s">
        <v>38</v>
      </c>
      <c r="H9" t="s">
        <v>226</v>
      </c>
      <c r="I9" s="57" t="str">
        <f t="shared" si="1"/>
        <v>Логотип/плашка в повноцінному анонсі</v>
      </c>
      <c r="K9" s="10" t="s">
        <v>223</v>
      </c>
      <c r="L9" s="3" t="s">
        <v>35</v>
      </c>
      <c r="M9" s="4" t="s">
        <v>41</v>
      </c>
      <c r="N9" s="5" t="s">
        <v>42</v>
      </c>
      <c r="O9" s="3" t="s">
        <v>38</v>
      </c>
      <c r="P9" s="3"/>
      <c r="Q9" s="26" t="s">
        <v>225</v>
      </c>
    </row>
    <row r="10" spans="1:17" ht="16.5" customHeight="1" x14ac:dyDescent="0.25">
      <c r="A10" s="24"/>
      <c r="K10" s="10" t="s">
        <v>223</v>
      </c>
      <c r="L10" s="3" t="s">
        <v>35</v>
      </c>
      <c r="M10" s="6" t="s">
        <v>39</v>
      </c>
      <c r="N10" s="7" t="s">
        <v>40</v>
      </c>
      <c r="O10" s="8" t="s">
        <v>38</v>
      </c>
      <c r="P10" s="3"/>
      <c r="Q10" s="26" t="s">
        <v>225</v>
      </c>
    </row>
    <row r="11" spans="1:17" ht="16.5" customHeight="1" x14ac:dyDescent="0.25">
      <c r="A11" s="24"/>
      <c r="K11" s="10" t="s">
        <v>224</v>
      </c>
      <c r="L11" s="3" t="s">
        <v>35</v>
      </c>
      <c r="M11" s="6" t="s">
        <v>39</v>
      </c>
      <c r="N11" s="7" t="s">
        <v>40</v>
      </c>
      <c r="O11" s="8" t="s">
        <v>38</v>
      </c>
      <c r="P11" s="3"/>
      <c r="Q11" s="26" t="s">
        <v>226</v>
      </c>
    </row>
    <row r="12" spans="1:17" ht="16.5" customHeight="1" x14ac:dyDescent="0.25">
      <c r="A12" s="24"/>
      <c r="K12" s="10" t="s">
        <v>224</v>
      </c>
      <c r="L12" s="3" t="s">
        <v>35</v>
      </c>
      <c r="M12" s="6" t="s">
        <v>41</v>
      </c>
      <c r="N12" s="7" t="s">
        <v>42</v>
      </c>
      <c r="O12" s="8" t="s">
        <v>38</v>
      </c>
      <c r="P12" s="3"/>
      <c r="Q12" s="26" t="s">
        <v>226</v>
      </c>
    </row>
    <row r="13" spans="1:17" ht="16.5" customHeight="1" x14ac:dyDescent="0.25">
      <c r="A13" s="24"/>
      <c r="K13" s="10" t="s">
        <v>44</v>
      </c>
      <c r="L13" s="3" t="s">
        <v>5</v>
      </c>
      <c r="M13" s="6" t="s">
        <v>19</v>
      </c>
      <c r="N13" s="8" t="s">
        <v>20</v>
      </c>
      <c r="O13" s="8" t="s">
        <v>8</v>
      </c>
      <c r="P13" s="3" t="s">
        <v>21</v>
      </c>
    </row>
    <row r="14" spans="1:17" ht="16.5" customHeight="1" x14ac:dyDescent="0.25">
      <c r="A14" s="24"/>
      <c r="K14" s="10" t="s">
        <v>44</v>
      </c>
      <c r="L14" s="3" t="s">
        <v>5</v>
      </c>
      <c r="M14" s="6" t="s">
        <v>32</v>
      </c>
      <c r="N14" s="7" t="s">
        <v>33</v>
      </c>
      <c r="O14" s="8" t="s">
        <v>8</v>
      </c>
      <c r="P14" s="3" t="s">
        <v>34</v>
      </c>
    </row>
    <row r="15" spans="1:17" ht="16.5" customHeight="1" x14ac:dyDescent="0.25">
      <c r="A15" s="24"/>
      <c r="I15" s="55"/>
      <c r="K15" s="10" t="s">
        <v>44</v>
      </c>
      <c r="L15" s="3" t="s">
        <v>5</v>
      </c>
      <c r="M15" s="6" t="s">
        <v>30</v>
      </c>
      <c r="N15" s="8" t="s">
        <v>31</v>
      </c>
      <c r="O15" s="8" t="s">
        <v>8</v>
      </c>
      <c r="P15" s="3" t="s">
        <v>9</v>
      </c>
    </row>
    <row r="16" spans="1:17" ht="16.5" customHeight="1" x14ac:dyDescent="0.25">
      <c r="A16" s="24"/>
      <c r="I16" s="55"/>
      <c r="K16" s="10" t="s">
        <v>44</v>
      </c>
      <c r="L16" s="3" t="s">
        <v>5</v>
      </c>
      <c r="M16" s="6" t="s">
        <v>13</v>
      </c>
      <c r="N16" s="8" t="s">
        <v>14</v>
      </c>
      <c r="O16" s="8" t="s">
        <v>8</v>
      </c>
      <c r="P16" s="3" t="s">
        <v>9</v>
      </c>
    </row>
    <row r="17" spans="1:16" ht="16.5" customHeight="1" x14ac:dyDescent="0.25">
      <c r="A17" s="24"/>
      <c r="I17" s="55"/>
      <c r="K17" s="10" t="s">
        <v>44</v>
      </c>
      <c r="L17" s="3" t="s">
        <v>5</v>
      </c>
      <c r="M17" s="6" t="s">
        <v>6</v>
      </c>
      <c r="N17" s="8" t="s">
        <v>7</v>
      </c>
      <c r="O17" s="8" t="s">
        <v>8</v>
      </c>
      <c r="P17" s="3" t="s">
        <v>9</v>
      </c>
    </row>
    <row r="18" spans="1:16" ht="16.5" customHeight="1" x14ac:dyDescent="0.25">
      <c r="A18" s="24"/>
      <c r="I18" s="55"/>
      <c r="K18" s="10" t="s">
        <v>44</v>
      </c>
      <c r="L18" s="3" t="s">
        <v>5</v>
      </c>
      <c r="M18" s="6" t="s">
        <v>6</v>
      </c>
      <c r="N18" s="8" t="s">
        <v>10</v>
      </c>
      <c r="O18" s="8" t="s">
        <v>8</v>
      </c>
      <c r="P18" s="3" t="s">
        <v>9</v>
      </c>
    </row>
    <row r="19" spans="1:16" ht="16.5" customHeight="1" x14ac:dyDescent="0.25">
      <c r="A19" s="24"/>
      <c r="I19" s="55"/>
      <c r="K19" s="10" t="s">
        <v>44</v>
      </c>
      <c r="L19" s="3" t="s">
        <v>5</v>
      </c>
      <c r="M19" s="6" t="s">
        <v>6</v>
      </c>
      <c r="N19" s="8" t="s">
        <v>11</v>
      </c>
      <c r="O19" s="8" t="s">
        <v>8</v>
      </c>
      <c r="P19" s="3" t="s">
        <v>9</v>
      </c>
    </row>
    <row r="20" spans="1:16" ht="16.5" customHeight="1" x14ac:dyDescent="0.25">
      <c r="A20" s="24"/>
      <c r="I20" s="55"/>
      <c r="K20" s="10" t="s">
        <v>44</v>
      </c>
      <c r="L20" s="3" t="s">
        <v>5</v>
      </c>
      <c r="M20" s="6" t="s">
        <v>6</v>
      </c>
      <c r="N20" s="8" t="s">
        <v>12</v>
      </c>
      <c r="O20" s="8" t="s">
        <v>8</v>
      </c>
      <c r="P20" s="3"/>
    </row>
    <row r="21" spans="1:16" ht="16.5" customHeight="1" x14ac:dyDescent="0.25">
      <c r="A21" s="24"/>
      <c r="I21" s="55"/>
      <c r="K21" s="10" t="s">
        <v>44</v>
      </c>
      <c r="L21" s="3" t="s">
        <v>35</v>
      </c>
      <c r="M21" s="6" t="s">
        <v>36</v>
      </c>
      <c r="N21" s="7" t="s">
        <v>37</v>
      </c>
      <c r="O21" s="8" t="s">
        <v>38</v>
      </c>
      <c r="P21" s="3" t="s">
        <v>9</v>
      </c>
    </row>
    <row r="22" spans="1:16" ht="16.5" customHeight="1" x14ac:dyDescent="0.25">
      <c r="I22" s="9"/>
    </row>
    <row r="23" spans="1:16" ht="16.5" customHeight="1" x14ac:dyDescent="0.25">
      <c r="I23" s="9"/>
    </row>
    <row r="24" spans="1:16" ht="16.5" customHeight="1" x14ac:dyDescent="0.25">
      <c r="I24" s="9"/>
      <c r="K24" s="25"/>
    </row>
    <row r="25" spans="1:16" ht="16.5" customHeight="1" x14ac:dyDescent="0.25">
      <c r="I25" s="9"/>
    </row>
    <row r="26" spans="1:16" ht="16.5" customHeight="1" x14ac:dyDescent="0.25">
      <c r="I26" s="9"/>
    </row>
    <row r="27" spans="1:16" ht="16.5" customHeight="1" x14ac:dyDescent="0.25">
      <c r="I27" s="9"/>
    </row>
  </sheetData>
  <sortState ref="K2:P21">
    <sortCondition ref="K2:K21"/>
    <sortCondition ref="L2:L21"/>
    <sortCondition descending="1" ref="M2:M21"/>
    <sortCondition descending="1" ref="O2:O21"/>
  </sortState>
  <conditionalFormatting sqref="M1">
    <cfRule type="cellIs" dxfId="13" priority="9" operator="equal">
      <formula>0</formula>
    </cfRule>
  </conditionalFormatting>
  <conditionalFormatting sqref="N1:O1">
    <cfRule type="cellIs" dxfId="12" priority="8" operator="equal">
      <formula>0</formula>
    </cfRule>
  </conditionalFormatting>
  <conditionalFormatting sqref="P1">
    <cfRule type="cellIs" dxfId="11" priority="7" operator="equal">
      <formula>0</formula>
    </cfRule>
  </conditionalFormatting>
  <conditionalFormatting sqref="L1">
    <cfRule type="cellIs" dxfId="10" priority="6" operator="equal">
      <formula>0</formula>
    </cfRule>
  </conditionalFormatting>
  <conditionalFormatting sqref="C2">
    <cfRule type="cellIs" dxfId="9" priority="1" operator="equal">
      <formula>0</formula>
    </cfRule>
  </conditionalFormatting>
  <conditionalFormatting sqref="D2">
    <cfRule type="cellIs" dxfId="8" priority="4" operator="equal">
      <formula>0</formula>
    </cfRule>
  </conditionalFormatting>
  <conditionalFormatting sqref="E2:F2">
    <cfRule type="cellIs" dxfId="7" priority="3" operator="equal">
      <formula>0</formula>
    </cfRule>
  </conditionalFormatting>
  <conditionalFormatting sqref="G2">
    <cfRule type="cellIs" dxfId="6" priority="2" operator="equal">
      <formula>0</formula>
    </cfRule>
  </conditionalFormatting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101"/>
  <sheetViews>
    <sheetView tabSelected="1" topLeftCell="E1" workbookViewId="0">
      <selection activeCell="M18" sqref="M18"/>
    </sheetView>
  </sheetViews>
  <sheetFormatPr defaultRowHeight="15" x14ac:dyDescent="0.25"/>
  <cols>
    <col min="2" max="2" width="19.5703125" customWidth="1"/>
    <col min="3" max="3" width="20.140625" customWidth="1"/>
    <col min="4" max="4" width="24.85546875" customWidth="1"/>
    <col min="5" max="5" width="24.7109375" customWidth="1"/>
    <col min="6" max="6" width="12.42578125" customWidth="1"/>
    <col min="8" max="8" width="19.5703125" customWidth="1"/>
    <col min="13" max="13" width="32" customWidth="1"/>
    <col min="14" max="14" width="20.140625" customWidth="1"/>
    <col min="15" max="15" width="24.85546875" customWidth="1"/>
    <col min="16" max="16" width="24.7109375" customWidth="1"/>
    <col min="17" max="17" width="12.42578125" customWidth="1"/>
  </cols>
  <sheetData>
    <row r="1" spans="2:16" x14ac:dyDescent="0.25">
      <c r="M1" s="12" t="s">
        <v>252</v>
      </c>
      <c r="N1" t="s" vm="2">
        <v>293</v>
      </c>
    </row>
    <row r="2" spans="2:16" x14ac:dyDescent="0.25">
      <c r="B2" s="12" t="s">
        <v>252</v>
      </c>
      <c r="C2" t="s" vm="1">
        <v>247</v>
      </c>
      <c r="M2" s="12" t="s">
        <v>299</v>
      </c>
      <c r="N2" t="s" vm="3">
        <v>247</v>
      </c>
    </row>
    <row r="3" spans="2:16" x14ac:dyDescent="0.25">
      <c r="M3" s="12" t="s">
        <v>300</v>
      </c>
      <c r="N3" t="s" vm="4">
        <v>247</v>
      </c>
    </row>
    <row r="4" spans="2:16" x14ac:dyDescent="0.25">
      <c r="B4" s="12" t="s">
        <v>220</v>
      </c>
      <c r="H4" s="64" t="s">
        <v>221</v>
      </c>
      <c r="M4" s="12" t="s">
        <v>216</v>
      </c>
      <c r="N4" t="s" vm="5">
        <v>301</v>
      </c>
    </row>
    <row r="5" spans="2:16" x14ac:dyDescent="0.25">
      <c r="B5" s="12" t="s">
        <v>228</v>
      </c>
      <c r="C5" s="12" t="s">
        <v>240</v>
      </c>
      <c r="D5" s="12" t="s">
        <v>216</v>
      </c>
      <c r="E5" s="12" t="s">
        <v>217</v>
      </c>
      <c r="F5" s="12" t="s">
        <v>218</v>
      </c>
      <c r="G5" t="s">
        <v>215</v>
      </c>
      <c r="H5" s="65"/>
      <c r="M5" s="12" t="s">
        <v>302</v>
      </c>
      <c r="N5" t="s" vm="8">
        <v>50</v>
      </c>
    </row>
    <row r="6" spans="2:16" x14ac:dyDescent="0.25">
      <c r="B6" t="s">
        <v>156</v>
      </c>
      <c r="C6" t="s">
        <v>59</v>
      </c>
      <c r="D6" t="s">
        <v>219</v>
      </c>
      <c r="E6" t="s">
        <v>61</v>
      </c>
      <c r="F6" t="s">
        <v>214</v>
      </c>
      <c r="G6" s="15">
        <v>5</v>
      </c>
      <c r="H6" t="str">
        <f>VLOOKUP(D6&amp;"-"&amp;E6&amp;"-"&amp;IF(F6&lt;3,F6,"(пусто)"),'Типи проявлень'!A:G,7,0)</f>
        <v>Мікророзрив</v>
      </c>
      <c r="M6" s="12" t="s">
        <v>217</v>
      </c>
      <c r="N6" t="s" vm="9">
        <v>301</v>
      </c>
    </row>
    <row r="7" spans="2:16" x14ac:dyDescent="0.25">
      <c r="D7" t="s">
        <v>219</v>
      </c>
      <c r="E7" t="s">
        <v>17</v>
      </c>
      <c r="F7" t="s">
        <v>214</v>
      </c>
      <c r="G7" s="15">
        <v>10</v>
      </c>
      <c r="H7" t="str">
        <f>VLOOKUP(D7&amp;"-"&amp;E7&amp;"-"&amp;IF(F7&lt;3,F7,"(пусто)"),'Типи проявлень'!A:G,7,0)</f>
        <v>Логотип/плашка в програмі</v>
      </c>
      <c r="M7" s="12" t="s">
        <v>303</v>
      </c>
      <c r="N7" t="s" vm="6">
        <v>247</v>
      </c>
    </row>
    <row r="8" spans="2:16" x14ac:dyDescent="0.25">
      <c r="D8" t="s">
        <v>35</v>
      </c>
      <c r="E8" t="s">
        <v>61</v>
      </c>
      <c r="F8">
        <v>2</v>
      </c>
      <c r="G8" s="15">
        <v>5</v>
      </c>
      <c r="H8" t="str">
        <f>VLOOKUP(D8&amp;"-"&amp;E8&amp;"-"&amp;IF(F8&lt;3,F8,"(пусто)"),'Типи проявлень'!A:G,7,0)</f>
        <v>Преміум з фіксацією</v>
      </c>
      <c r="M8" s="12" t="s">
        <v>304</v>
      </c>
      <c r="N8" t="s" vm="7">
        <v>247</v>
      </c>
    </row>
    <row r="9" spans="2:16" x14ac:dyDescent="0.25">
      <c r="D9" t="s">
        <v>35</v>
      </c>
      <c r="E9" t="s">
        <v>61</v>
      </c>
      <c r="F9" t="s">
        <v>214</v>
      </c>
      <c r="G9" s="15">
        <v>5</v>
      </c>
      <c r="H9" t="str">
        <f>VLOOKUP(D9&amp;"-"&amp;E9&amp;"-"&amp;IF(F9&lt;3,F9,"(пусто)"),'Типи проявлень'!A:G,7,0)</f>
        <v>Спонсорська заставка без фіксації</v>
      </c>
    </row>
    <row r="10" spans="2:16" x14ac:dyDescent="0.25">
      <c r="D10" t="s">
        <v>35</v>
      </c>
      <c r="E10" t="s">
        <v>17</v>
      </c>
      <c r="F10" t="s">
        <v>214</v>
      </c>
      <c r="G10" s="15">
        <v>10</v>
      </c>
      <c r="H10" t="str">
        <f>VLOOKUP(D10&amp;"-"&amp;E10&amp;"-"&amp;IF(F10&lt;3,F10,"(пусто)"),'Типи проявлень'!A:G,7,0)</f>
        <v>Логотип/плашка в тизер</v>
      </c>
      <c r="M10" s="12" t="s">
        <v>298</v>
      </c>
    </row>
    <row r="11" spans="2:16" x14ac:dyDescent="0.25">
      <c r="B11" t="s">
        <v>190</v>
      </c>
      <c r="C11" t="s">
        <v>59</v>
      </c>
      <c r="D11" t="s">
        <v>219</v>
      </c>
      <c r="E11" t="s">
        <v>61</v>
      </c>
      <c r="F11" t="s">
        <v>214</v>
      </c>
      <c r="G11" s="15">
        <v>5</v>
      </c>
      <c r="H11" t="str">
        <f>VLOOKUP(D11&amp;"-"&amp;E11&amp;"-"&amp;IF(F11&lt;3,F11,"(пусто)"),'Типи проявлень'!A:G,7,0)</f>
        <v>Мікророзрив</v>
      </c>
      <c r="M11" s="12" t="s">
        <v>240</v>
      </c>
      <c r="N11" s="12" t="s">
        <v>294</v>
      </c>
      <c r="O11" t="s">
        <v>215</v>
      </c>
      <c r="P11">
        <v>510</v>
      </c>
    </row>
    <row r="12" spans="2:16" x14ac:dyDescent="0.25">
      <c r="D12" t="s">
        <v>219</v>
      </c>
      <c r="E12" t="s">
        <v>17</v>
      </c>
      <c r="F12" t="s">
        <v>214</v>
      </c>
      <c r="G12" s="15">
        <v>5</v>
      </c>
      <c r="H12" t="str">
        <f>VLOOKUP(D12&amp;"-"&amp;E12&amp;"-"&amp;IF(F12&lt;3,F12,"(пусто)"),'Типи проявлень'!A:G,7,0)</f>
        <v>Логотип/плашка в програмі</v>
      </c>
      <c r="M12" t="s">
        <v>59</v>
      </c>
      <c r="N12" t="s">
        <v>297</v>
      </c>
      <c r="O12" s="15">
        <v>48084</v>
      </c>
      <c r="P12" s="66">
        <v>38495</v>
      </c>
    </row>
    <row r="13" spans="2:16" x14ac:dyDescent="0.25">
      <c r="D13" t="s">
        <v>35</v>
      </c>
      <c r="E13" t="s">
        <v>61</v>
      </c>
      <c r="F13">
        <v>2</v>
      </c>
      <c r="G13" s="15">
        <v>5</v>
      </c>
      <c r="H13" t="str">
        <f>VLOOKUP(D13&amp;"-"&amp;E13&amp;"-"&amp;IF(F13&lt;3,F13,"(пусто)"),'Типи проявлень'!A:G,7,0)</f>
        <v>Преміум з фіксацією</v>
      </c>
      <c r="N13" t="s">
        <v>251</v>
      </c>
      <c r="O13" s="15">
        <v>17603</v>
      </c>
      <c r="P13" s="66">
        <v>16838</v>
      </c>
    </row>
    <row r="14" spans="2:16" x14ac:dyDescent="0.25">
      <c r="D14" t="s">
        <v>35</v>
      </c>
      <c r="E14" t="s">
        <v>61</v>
      </c>
      <c r="F14" t="s">
        <v>214</v>
      </c>
      <c r="G14" s="15">
        <v>5</v>
      </c>
      <c r="H14" t="str">
        <f>VLOOKUP(D14&amp;"-"&amp;E14&amp;"-"&amp;IF(F14&lt;3,F14,"(пусто)"),'Типи проявлень'!A:G,7,0)</f>
        <v>Спонсорська заставка без фіксації</v>
      </c>
      <c r="N14" t="s">
        <v>248</v>
      </c>
      <c r="O14" s="15">
        <v>27333</v>
      </c>
      <c r="P14" s="66">
        <v>27333</v>
      </c>
    </row>
    <row r="15" spans="2:16" x14ac:dyDescent="0.25">
      <c r="D15" t="s">
        <v>35</v>
      </c>
      <c r="E15" t="s">
        <v>17</v>
      </c>
      <c r="F15" t="s">
        <v>214</v>
      </c>
      <c r="G15" s="15">
        <v>5</v>
      </c>
      <c r="H15" t="str">
        <f>VLOOKUP(D15&amp;"-"&amp;E15&amp;"-"&amp;IF(F15&lt;3,F15,"(пусто)"),'Типи проявлень'!A:G,7,0)</f>
        <v>Логотип/плашка в тизер</v>
      </c>
      <c r="N15" t="s">
        <v>250</v>
      </c>
      <c r="O15" s="15">
        <v>25009</v>
      </c>
      <c r="P15" s="66">
        <v>24124</v>
      </c>
    </row>
    <row r="16" spans="2:16" x14ac:dyDescent="0.25">
      <c r="B16" t="s">
        <v>229</v>
      </c>
      <c r="C16" t="s">
        <v>59</v>
      </c>
      <c r="D16" t="s">
        <v>219</v>
      </c>
      <c r="E16" t="s">
        <v>17</v>
      </c>
      <c r="F16" t="s">
        <v>214</v>
      </c>
      <c r="G16" s="15">
        <v>10</v>
      </c>
      <c r="H16" t="str">
        <f>VLOOKUP(D16&amp;"-"&amp;E16&amp;"-"&amp;IF(F16&lt;3,F16,"(пусто)"),'Типи проявлень'!A:G,7,0)</f>
        <v>Логотип/плашка в програмі</v>
      </c>
      <c r="N16" t="s">
        <v>296</v>
      </c>
      <c r="O16" s="15">
        <v>19088</v>
      </c>
      <c r="P16" s="66">
        <v>19088</v>
      </c>
    </row>
    <row r="17" spans="2:16" x14ac:dyDescent="0.25">
      <c r="B17" t="s">
        <v>197</v>
      </c>
      <c r="C17" t="s">
        <v>59</v>
      </c>
      <c r="D17" t="s">
        <v>219</v>
      </c>
      <c r="E17" t="s">
        <v>61</v>
      </c>
      <c r="F17" t="s">
        <v>214</v>
      </c>
      <c r="G17" s="15">
        <v>10</v>
      </c>
      <c r="H17" t="str">
        <f>VLOOKUP(D17&amp;"-"&amp;E17&amp;"-"&amp;IF(F17&lt;3,F17,"(пусто)"),'Типи проявлень'!A:G,7,0)</f>
        <v>Мікророзрив</v>
      </c>
      <c r="N17" t="s">
        <v>249</v>
      </c>
      <c r="O17" s="15">
        <v>24567</v>
      </c>
      <c r="P17" s="66">
        <v>24567</v>
      </c>
    </row>
    <row r="18" spans="2:16" x14ac:dyDescent="0.25">
      <c r="D18" t="s">
        <v>219</v>
      </c>
      <c r="E18" t="s">
        <v>17</v>
      </c>
      <c r="F18" t="s">
        <v>214</v>
      </c>
      <c r="G18" s="15">
        <v>5</v>
      </c>
      <c r="H18" t="str">
        <f>VLOOKUP(D18&amp;"-"&amp;E18&amp;"-"&amp;IF(F18&lt;3,F18,"(пусто)"),'Типи проявлень'!A:G,7,0)</f>
        <v>Логотип/плашка в програмі</v>
      </c>
      <c r="N18" t="s">
        <v>295</v>
      </c>
      <c r="O18" s="15">
        <v>22290</v>
      </c>
      <c r="P18" s="66">
        <v>22290</v>
      </c>
    </row>
    <row r="19" spans="2:16" x14ac:dyDescent="0.25">
      <c r="D19" t="s">
        <v>35</v>
      </c>
      <c r="E19" t="s">
        <v>61</v>
      </c>
      <c r="F19">
        <v>1</v>
      </c>
      <c r="G19" s="15">
        <v>10</v>
      </c>
      <c r="H19" t="str">
        <f>VLOOKUP(D19&amp;"-"&amp;E19&amp;"-"&amp;IF(F19&lt;3,F19,"(пусто)"),'Типи проявлень'!A:G,7,0)</f>
        <v>Преміум з фіксацією</v>
      </c>
    </row>
    <row r="20" spans="2:16" x14ac:dyDescent="0.25">
      <c r="D20" t="s">
        <v>35</v>
      </c>
      <c r="E20" t="s">
        <v>61</v>
      </c>
      <c r="F20" t="s">
        <v>214</v>
      </c>
      <c r="G20" s="15">
        <v>10</v>
      </c>
      <c r="H20" t="str">
        <f>VLOOKUP(D20&amp;"-"&amp;E20&amp;"-"&amp;IF(F20&lt;3,F20,"(пусто)"),'Типи проявлень'!A:G,7,0)</f>
        <v>Спонсорська заставка без фіксації</v>
      </c>
      <c r="N20" t="s">
        <v>297</v>
      </c>
      <c r="O20" s="15">
        <f>O12/$P$11</f>
        <v>94.28235294117647</v>
      </c>
      <c r="P20" s="15">
        <f>P12/$P$11</f>
        <v>75.480392156862749</v>
      </c>
    </row>
    <row r="21" spans="2:16" x14ac:dyDescent="0.25">
      <c r="B21" t="s">
        <v>120</v>
      </c>
      <c r="C21" t="s">
        <v>59</v>
      </c>
      <c r="D21" t="s">
        <v>219</v>
      </c>
      <c r="E21" t="s">
        <v>61</v>
      </c>
      <c r="F21" t="s">
        <v>214</v>
      </c>
      <c r="G21" s="15">
        <v>10</v>
      </c>
      <c r="H21" t="str">
        <f>VLOOKUP(D21&amp;"-"&amp;E21&amp;"-"&amp;IF(F21&lt;3,F21,"(пусто)"),'Типи проявлень'!A:G,7,0)</f>
        <v>Мікророзрив</v>
      </c>
      <c r="N21" t="s">
        <v>251</v>
      </c>
      <c r="O21" s="15">
        <f t="shared" ref="O21:P21" si="0">O13/$P$11</f>
        <v>34.515686274509804</v>
      </c>
      <c r="P21" s="15">
        <f t="shared" si="0"/>
        <v>33.015686274509804</v>
      </c>
    </row>
    <row r="22" spans="2:16" x14ac:dyDescent="0.25">
      <c r="D22" t="s">
        <v>219</v>
      </c>
      <c r="E22" t="s">
        <v>17</v>
      </c>
      <c r="F22" t="s">
        <v>214</v>
      </c>
      <c r="G22" s="15">
        <v>10</v>
      </c>
      <c r="H22" t="str">
        <f>VLOOKUP(D22&amp;"-"&amp;E22&amp;"-"&amp;IF(F22&lt;3,F22,"(пусто)"),'Типи проявлень'!A:G,7,0)</f>
        <v>Логотип/плашка в програмі</v>
      </c>
      <c r="N22" t="s">
        <v>248</v>
      </c>
      <c r="O22" s="15">
        <f t="shared" ref="O22:P22" si="1">O14/$P$11</f>
        <v>53.594117647058823</v>
      </c>
      <c r="P22" s="15">
        <f t="shared" si="1"/>
        <v>53.594117647058823</v>
      </c>
    </row>
    <row r="23" spans="2:16" x14ac:dyDescent="0.25">
      <c r="D23" t="s">
        <v>35</v>
      </c>
      <c r="E23" t="s">
        <v>61</v>
      </c>
      <c r="F23">
        <v>2</v>
      </c>
      <c r="G23" s="15">
        <v>10</v>
      </c>
      <c r="H23" t="str">
        <f>VLOOKUP(D23&amp;"-"&amp;E23&amp;"-"&amp;IF(F23&lt;3,F23,"(пусто)"),'Типи проявлень'!A:G,7,0)</f>
        <v>Преміум з фіксацією</v>
      </c>
      <c r="N23" t="s">
        <v>250</v>
      </c>
      <c r="O23" s="15">
        <f t="shared" ref="O23:P23" si="2">O15/$P$11</f>
        <v>49.037254901960786</v>
      </c>
      <c r="P23" s="15">
        <f t="shared" si="2"/>
        <v>47.301960784313728</v>
      </c>
    </row>
    <row r="24" spans="2:16" x14ac:dyDescent="0.25">
      <c r="D24" t="s">
        <v>35</v>
      </c>
      <c r="E24" t="s">
        <v>61</v>
      </c>
      <c r="F24" t="s">
        <v>214</v>
      </c>
      <c r="G24" s="15">
        <v>7.1161866931479638</v>
      </c>
      <c r="H24" t="str">
        <f>VLOOKUP(D24&amp;"-"&amp;E24&amp;"-"&amp;IF(F24&lt;3,F24,"(пусто)"),'Типи проявлень'!A:G,7,0)</f>
        <v>Спонсорська заставка без фіксації</v>
      </c>
      <c r="N24" t="s">
        <v>296</v>
      </c>
      <c r="O24" s="15">
        <f t="shared" ref="O24:P26" si="3">O16/$P$11</f>
        <v>37.427450980392159</v>
      </c>
      <c r="P24" s="15">
        <f t="shared" si="3"/>
        <v>37.427450980392159</v>
      </c>
    </row>
    <row r="25" spans="2:16" x14ac:dyDescent="0.25">
      <c r="B25" t="s">
        <v>230</v>
      </c>
      <c r="C25" t="s">
        <v>241</v>
      </c>
      <c r="D25" t="s">
        <v>35</v>
      </c>
      <c r="E25" t="s">
        <v>61</v>
      </c>
      <c r="F25" t="s">
        <v>214</v>
      </c>
      <c r="G25" s="15">
        <v>20</v>
      </c>
      <c r="H25" t="str">
        <f>VLOOKUP(D25&amp;"-"&amp;E25&amp;"-"&amp;IF(F25&lt;3,F25,"(пусто)"),'Типи проявлень'!A:G,7,0)</f>
        <v>Спонсорська заставка без фіксації</v>
      </c>
      <c r="N25" t="s">
        <v>249</v>
      </c>
      <c r="O25" s="15">
        <f t="shared" ref="O25:P25" si="4">O17/$P$11</f>
        <v>48.170588235294119</v>
      </c>
      <c r="P25" s="15">
        <f t="shared" si="4"/>
        <v>48.170588235294119</v>
      </c>
    </row>
    <row r="26" spans="2:16" x14ac:dyDescent="0.25">
      <c r="B26" t="s">
        <v>196</v>
      </c>
      <c r="C26" t="s">
        <v>59</v>
      </c>
      <c r="D26" t="s">
        <v>219</v>
      </c>
      <c r="E26" t="s">
        <v>17</v>
      </c>
      <c r="F26" t="s">
        <v>214</v>
      </c>
      <c r="G26" s="15">
        <v>10</v>
      </c>
      <c r="H26" t="str">
        <f>VLOOKUP(D26&amp;"-"&amp;E26&amp;"-"&amp;IF(F26&lt;3,F26,"(пусто)"),'Типи проявлень'!A:G,7,0)</f>
        <v>Логотип/плашка в програмі</v>
      </c>
      <c r="N26" t="s">
        <v>295</v>
      </c>
      <c r="O26" s="15">
        <f t="shared" si="3"/>
        <v>43.705882352941174</v>
      </c>
      <c r="P26" s="15">
        <f t="shared" si="3"/>
        <v>43.705882352941174</v>
      </c>
    </row>
    <row r="27" spans="2:16" x14ac:dyDescent="0.25">
      <c r="D27" t="s">
        <v>35</v>
      </c>
      <c r="E27" t="s">
        <v>61</v>
      </c>
      <c r="F27">
        <v>2</v>
      </c>
      <c r="G27" s="15">
        <v>10</v>
      </c>
      <c r="H27" t="str">
        <f>VLOOKUP(D27&amp;"-"&amp;E27&amp;"-"&amp;IF(F27&lt;3,F27,"(пусто)"),'Типи проявлень'!A:G,7,0)</f>
        <v>Преміум з фіксацією</v>
      </c>
    </row>
    <row r="28" spans="2:16" x14ac:dyDescent="0.25">
      <c r="D28" t="s">
        <v>35</v>
      </c>
      <c r="E28" t="s">
        <v>61</v>
      </c>
      <c r="F28">
        <v>6</v>
      </c>
      <c r="G28" s="15">
        <v>10</v>
      </c>
      <c r="H28" t="str">
        <f>VLOOKUP(D28&amp;"-"&amp;E28&amp;"-"&amp;IF(F28&lt;3,F28,"(пусто)"),'Типи проявлень'!A:G,7,0)</f>
        <v>Спонсорська заставка без фіксації</v>
      </c>
    </row>
    <row r="29" spans="2:16" x14ac:dyDescent="0.25">
      <c r="D29" t="s">
        <v>35</v>
      </c>
      <c r="E29" t="s">
        <v>61</v>
      </c>
      <c r="F29" t="s">
        <v>214</v>
      </c>
      <c r="G29" s="15">
        <v>10.18716577540107</v>
      </c>
      <c r="H29" t="str">
        <f>VLOOKUP(D29&amp;"-"&amp;E29&amp;"-"&amp;IF(F29&lt;3,F29,"(пусто)"),'Типи проявлень'!A:G,7,0)</f>
        <v>Спонсорська заставка без фіксації</v>
      </c>
    </row>
    <row r="30" spans="2:16" x14ac:dyDescent="0.25">
      <c r="D30" t="s">
        <v>35</v>
      </c>
      <c r="E30" t="s">
        <v>17</v>
      </c>
      <c r="F30" t="s">
        <v>214</v>
      </c>
      <c r="G30" s="15">
        <v>10</v>
      </c>
      <c r="H30" t="str">
        <f>VLOOKUP(D30&amp;"-"&amp;E30&amp;"-"&amp;IF(F30&lt;3,F30,"(пусто)"),'Типи проявлень'!A:G,7,0)</f>
        <v>Логотип/плашка в тизер</v>
      </c>
    </row>
    <row r="31" spans="2:16" x14ac:dyDescent="0.25">
      <c r="B31" t="s">
        <v>193</v>
      </c>
      <c r="C31" t="s">
        <v>59</v>
      </c>
      <c r="D31" t="s">
        <v>219</v>
      </c>
      <c r="E31" t="s">
        <v>17</v>
      </c>
      <c r="F31" t="s">
        <v>214</v>
      </c>
      <c r="G31" s="15">
        <v>10</v>
      </c>
      <c r="H31" t="str">
        <f>VLOOKUP(D31&amp;"-"&amp;E31&amp;"-"&amp;IF(F31&lt;3,F31,"(пусто)"),'Типи проявлень'!A:G,7,0)</f>
        <v>Логотип/плашка в програмі</v>
      </c>
    </row>
    <row r="32" spans="2:16" x14ac:dyDescent="0.25">
      <c r="D32" t="s">
        <v>35</v>
      </c>
      <c r="E32" t="s">
        <v>61</v>
      </c>
      <c r="F32" t="s">
        <v>214</v>
      </c>
      <c r="G32" s="15">
        <v>10</v>
      </c>
      <c r="H32" t="str">
        <f>VLOOKUP(D32&amp;"-"&amp;E32&amp;"-"&amp;IF(F32&lt;3,F32,"(пусто)"),'Типи проявлень'!A:G,7,0)</f>
        <v>Спонсорська заставка без фіксації</v>
      </c>
    </row>
    <row r="33" spans="2:8" x14ac:dyDescent="0.25">
      <c r="D33" t="s">
        <v>35</v>
      </c>
      <c r="E33" t="s">
        <v>17</v>
      </c>
      <c r="F33" t="s">
        <v>214</v>
      </c>
      <c r="G33" s="15">
        <v>10</v>
      </c>
      <c r="H33" t="str">
        <f>VLOOKUP(D33&amp;"-"&amp;E33&amp;"-"&amp;IF(F33&lt;3,F33,"(пусто)"),'Типи проявлень'!A:G,7,0)</f>
        <v>Логотип/плашка в тизер</v>
      </c>
    </row>
    <row r="34" spans="2:8" x14ac:dyDescent="0.25">
      <c r="B34" t="s">
        <v>231</v>
      </c>
      <c r="C34" t="s">
        <v>59</v>
      </c>
      <c r="D34" t="s">
        <v>35</v>
      </c>
      <c r="E34" t="s">
        <v>61</v>
      </c>
      <c r="F34" t="s">
        <v>214</v>
      </c>
      <c r="G34" s="15">
        <v>7.958333333333333</v>
      </c>
      <c r="H34" t="str">
        <f>VLOOKUP(D34&amp;"-"&amp;E34&amp;"-"&amp;IF(F34&lt;3,F34,"(пусто)"),'Типи проявлень'!A:G,7,0)</f>
        <v>Спонсорська заставка без фіксації</v>
      </c>
    </row>
    <row r="35" spans="2:8" x14ac:dyDescent="0.25">
      <c r="B35" t="s">
        <v>208</v>
      </c>
      <c r="C35" t="s">
        <v>59</v>
      </c>
      <c r="D35" t="s">
        <v>219</v>
      </c>
      <c r="E35" t="s">
        <v>17</v>
      </c>
      <c r="F35" t="s">
        <v>214</v>
      </c>
      <c r="G35" s="15">
        <v>10</v>
      </c>
      <c r="H35" t="str">
        <f>VLOOKUP(D35&amp;"-"&amp;E35&amp;"-"&amp;IF(F35&lt;3,F35,"(пусто)"),'Типи проявлень'!A:G,7,0)</f>
        <v>Логотип/плашка в програмі</v>
      </c>
    </row>
    <row r="36" spans="2:8" x14ac:dyDescent="0.25">
      <c r="D36" t="s">
        <v>35</v>
      </c>
      <c r="E36" t="s">
        <v>61</v>
      </c>
      <c r="F36" t="s">
        <v>214</v>
      </c>
      <c r="G36" s="15">
        <v>10</v>
      </c>
      <c r="H36" t="str">
        <f>VLOOKUP(D36&amp;"-"&amp;E36&amp;"-"&amp;IF(F36&lt;3,F36,"(пусто)"),'Типи проявлень'!A:G,7,0)</f>
        <v>Спонсорська заставка без фіксації</v>
      </c>
    </row>
    <row r="37" spans="2:8" x14ac:dyDescent="0.25">
      <c r="B37" t="s">
        <v>119</v>
      </c>
      <c r="C37" t="s">
        <v>59</v>
      </c>
      <c r="D37" t="s">
        <v>219</v>
      </c>
      <c r="E37" t="s">
        <v>17</v>
      </c>
      <c r="F37" t="s">
        <v>214</v>
      </c>
      <c r="G37" s="15">
        <v>10.048543689320388</v>
      </c>
      <c r="H37" t="str">
        <f>VLOOKUP(D37&amp;"-"&amp;E37&amp;"-"&amp;IF(F37&lt;3,F37,"(пусто)"),'Типи проявлень'!A:G,7,0)</f>
        <v>Логотип/плашка в програмі</v>
      </c>
    </row>
    <row r="38" spans="2:8" x14ac:dyDescent="0.25">
      <c r="D38" t="s">
        <v>35</v>
      </c>
      <c r="E38" t="s">
        <v>61</v>
      </c>
      <c r="F38">
        <v>5</v>
      </c>
      <c r="G38" s="15">
        <v>10</v>
      </c>
      <c r="H38" t="str">
        <f>VLOOKUP(D38&amp;"-"&amp;E38&amp;"-"&amp;IF(F38&lt;3,F38,"(пусто)"),'Типи проявлень'!A:G,7,0)</f>
        <v>Спонсорська заставка без фіксації</v>
      </c>
    </row>
    <row r="39" spans="2:8" x14ac:dyDescent="0.25">
      <c r="D39" t="s">
        <v>35</v>
      </c>
      <c r="E39" t="s">
        <v>61</v>
      </c>
      <c r="F39">
        <v>6</v>
      </c>
      <c r="G39" s="15">
        <v>10</v>
      </c>
      <c r="H39" t="str">
        <f>VLOOKUP(D39&amp;"-"&amp;E39&amp;"-"&amp;IF(F39&lt;3,F39,"(пусто)"),'Типи проявлень'!A:G,7,0)</f>
        <v>Спонсорська заставка без фіксації</v>
      </c>
    </row>
    <row r="40" spans="2:8" x14ac:dyDescent="0.25">
      <c r="D40" t="s">
        <v>35</v>
      </c>
      <c r="E40" t="s">
        <v>61</v>
      </c>
      <c r="F40" t="s">
        <v>214</v>
      </c>
      <c r="G40" s="15">
        <v>10</v>
      </c>
      <c r="H40" t="str">
        <f>VLOOKUP(D40&amp;"-"&amp;E40&amp;"-"&amp;IF(F40&lt;3,F40,"(пусто)"),'Типи проявлень'!A:G,7,0)</f>
        <v>Спонсорська заставка без фіксації</v>
      </c>
    </row>
    <row r="41" spans="2:8" x14ac:dyDescent="0.25">
      <c r="D41" t="s">
        <v>35</v>
      </c>
      <c r="E41" t="s">
        <v>17</v>
      </c>
      <c r="F41" t="s">
        <v>214</v>
      </c>
      <c r="G41" s="15">
        <v>10</v>
      </c>
      <c r="H41" t="str">
        <f>VLOOKUP(D41&amp;"-"&amp;E41&amp;"-"&amp;IF(F41&lt;3,F41,"(пусто)"),'Типи проявлень'!A:G,7,0)</f>
        <v>Логотип/плашка в тизер</v>
      </c>
    </row>
    <row r="42" spans="2:8" x14ac:dyDescent="0.25">
      <c r="B42" t="s">
        <v>209</v>
      </c>
      <c r="C42" t="s">
        <v>59</v>
      </c>
      <c r="D42" t="s">
        <v>35</v>
      </c>
      <c r="E42" t="s">
        <v>61</v>
      </c>
      <c r="F42" t="s">
        <v>214</v>
      </c>
      <c r="G42" s="15">
        <v>10</v>
      </c>
      <c r="H42" t="str">
        <f>VLOOKUP(D42&amp;"-"&amp;E42&amp;"-"&amp;IF(F42&lt;3,F42,"(пусто)"),'Типи проявлень'!A:G,7,0)</f>
        <v>Спонсорська заставка без фіксації</v>
      </c>
    </row>
    <row r="43" spans="2:8" x14ac:dyDescent="0.25">
      <c r="B43" t="s">
        <v>232</v>
      </c>
      <c r="C43" t="s">
        <v>59</v>
      </c>
      <c r="D43" t="s">
        <v>35</v>
      </c>
      <c r="E43" t="s">
        <v>35</v>
      </c>
      <c r="F43" t="s">
        <v>214</v>
      </c>
      <c r="G43" s="15">
        <v>9.3115161557580777</v>
      </c>
      <c r="H43" t="e">
        <f>VLOOKUP(D43&amp;"-"&amp;E43&amp;"-"&amp;IF(F43&lt;3,F43,"(пусто)"),'Типи проявлень'!A:G,7,0)</f>
        <v>#N/A</v>
      </c>
    </row>
    <row r="44" spans="2:8" x14ac:dyDescent="0.25">
      <c r="B44" t="s">
        <v>210</v>
      </c>
      <c r="C44" t="s">
        <v>59</v>
      </c>
      <c r="D44" t="s">
        <v>219</v>
      </c>
      <c r="E44" t="s">
        <v>17</v>
      </c>
      <c r="F44" t="s">
        <v>214</v>
      </c>
      <c r="G44" s="15">
        <v>10</v>
      </c>
      <c r="H44" t="str">
        <f>VLOOKUP(D44&amp;"-"&amp;E44&amp;"-"&amp;IF(F44&lt;3,F44,"(пусто)"),'Типи проявлень'!A:G,7,0)</f>
        <v>Логотип/плашка в програмі</v>
      </c>
    </row>
    <row r="45" spans="2:8" x14ac:dyDescent="0.25">
      <c r="B45" t="s">
        <v>233</v>
      </c>
      <c r="C45" t="s">
        <v>110</v>
      </c>
      <c r="D45" t="s">
        <v>219</v>
      </c>
      <c r="E45" t="s">
        <v>61</v>
      </c>
      <c r="F45" t="s">
        <v>214</v>
      </c>
      <c r="G45" s="15">
        <v>10</v>
      </c>
      <c r="H45" t="str">
        <f>VLOOKUP(D45&amp;"-"&amp;E45&amp;"-"&amp;IF(F45&lt;3,F45,"(пусто)"),'Типи проявлень'!A:G,7,0)</f>
        <v>Мікророзрив</v>
      </c>
    </row>
    <row r="46" spans="2:8" x14ac:dyDescent="0.25">
      <c r="D46" t="s">
        <v>35</v>
      </c>
      <c r="E46" t="s">
        <v>61</v>
      </c>
      <c r="F46" t="s">
        <v>214</v>
      </c>
      <c r="G46" s="15">
        <v>10</v>
      </c>
      <c r="H46" t="str">
        <f>VLOOKUP(D46&amp;"-"&amp;E46&amp;"-"&amp;IF(F46&lt;3,F46,"(пусто)"),'Типи проявлень'!A:G,7,0)</f>
        <v>Спонсорська заставка без фіксації</v>
      </c>
    </row>
    <row r="47" spans="2:8" x14ac:dyDescent="0.25">
      <c r="B47" t="s">
        <v>168</v>
      </c>
      <c r="C47" t="s">
        <v>59</v>
      </c>
      <c r="D47" t="s">
        <v>219</v>
      </c>
      <c r="E47" t="s">
        <v>61</v>
      </c>
      <c r="F47" t="s">
        <v>214</v>
      </c>
      <c r="G47" s="15">
        <v>5</v>
      </c>
      <c r="H47" t="str">
        <f>VLOOKUP(D47&amp;"-"&amp;E47&amp;"-"&amp;IF(F47&lt;3,F47,"(пусто)"),'Типи проявлень'!A:G,7,0)</f>
        <v>Мікророзрив</v>
      </c>
    </row>
    <row r="48" spans="2:8" x14ac:dyDescent="0.25">
      <c r="D48" t="s">
        <v>219</v>
      </c>
      <c r="E48" t="s">
        <v>17</v>
      </c>
      <c r="F48" t="s">
        <v>214</v>
      </c>
      <c r="G48" s="15">
        <v>5.6557377049180326</v>
      </c>
      <c r="H48" t="str">
        <f>VLOOKUP(D48&amp;"-"&amp;E48&amp;"-"&amp;IF(F48&lt;3,F48,"(пусто)"),'Типи проявлень'!A:G,7,0)</f>
        <v>Логотип/плашка в програмі</v>
      </c>
    </row>
    <row r="49" spans="2:8" x14ac:dyDescent="0.25">
      <c r="D49" t="s">
        <v>35</v>
      </c>
      <c r="E49" t="s">
        <v>61</v>
      </c>
      <c r="F49">
        <v>1</v>
      </c>
      <c r="G49" s="15">
        <v>5</v>
      </c>
      <c r="H49" t="str">
        <f>VLOOKUP(D49&amp;"-"&amp;E49&amp;"-"&amp;IF(F49&lt;3,F49,"(пусто)"),'Типи проявлень'!A:G,7,0)</f>
        <v>Преміум з фіксацією</v>
      </c>
    </row>
    <row r="50" spans="2:8" x14ac:dyDescent="0.25">
      <c r="D50" t="s">
        <v>35</v>
      </c>
      <c r="E50" t="s">
        <v>61</v>
      </c>
      <c r="F50" t="s">
        <v>214</v>
      </c>
      <c r="G50" s="15">
        <v>5</v>
      </c>
      <c r="H50" t="str">
        <f>VLOOKUP(D50&amp;"-"&amp;E50&amp;"-"&amp;IF(F50&lt;3,F50,"(пусто)"),'Типи проявлень'!A:G,7,0)</f>
        <v>Спонсорська заставка без фіксації</v>
      </c>
    </row>
    <row r="51" spans="2:8" x14ac:dyDescent="0.25">
      <c r="D51" t="s">
        <v>35</v>
      </c>
      <c r="E51" t="s">
        <v>17</v>
      </c>
      <c r="F51" t="s">
        <v>214</v>
      </c>
      <c r="G51" s="15">
        <v>10</v>
      </c>
      <c r="H51" t="str">
        <f>VLOOKUP(D51&amp;"-"&amp;E51&amp;"-"&amp;IF(F51&lt;3,F51,"(пусто)"),'Типи проявлень'!A:G,7,0)</f>
        <v>Логотип/плашка в тизер</v>
      </c>
    </row>
    <row r="52" spans="2:8" x14ac:dyDescent="0.25">
      <c r="B52" t="s">
        <v>114</v>
      </c>
      <c r="C52" t="s">
        <v>245</v>
      </c>
      <c r="D52" t="s">
        <v>35</v>
      </c>
      <c r="E52" t="s">
        <v>61</v>
      </c>
      <c r="F52" t="s">
        <v>214</v>
      </c>
      <c r="G52" s="15">
        <v>10</v>
      </c>
      <c r="H52" t="str">
        <f>VLOOKUP(D52&amp;"-"&amp;E52&amp;"-"&amp;IF(F52&lt;3,F52,"(пусто)"),'Типи проявлень'!A:G,7,0)</f>
        <v>Спонсорська заставка без фіксації</v>
      </c>
    </row>
    <row r="53" spans="2:8" x14ac:dyDescent="0.25">
      <c r="B53" t="s">
        <v>159</v>
      </c>
      <c r="C53" t="s">
        <v>59</v>
      </c>
      <c r="D53" t="s">
        <v>219</v>
      </c>
      <c r="E53" t="s">
        <v>17</v>
      </c>
      <c r="F53" t="s">
        <v>214</v>
      </c>
      <c r="G53" s="15">
        <v>5</v>
      </c>
      <c r="H53" t="str">
        <f>VLOOKUP(D53&amp;"-"&amp;E53&amp;"-"&amp;IF(F53&lt;3,F53,"(пусто)"),'Типи проявлень'!A:G,7,0)</f>
        <v>Логотип/плашка в програмі</v>
      </c>
    </row>
    <row r="54" spans="2:8" x14ac:dyDescent="0.25">
      <c r="D54" t="s">
        <v>35</v>
      </c>
      <c r="E54" t="s">
        <v>17</v>
      </c>
      <c r="F54" t="s">
        <v>214</v>
      </c>
      <c r="G54" s="15">
        <v>5</v>
      </c>
      <c r="H54" t="str">
        <f>VLOOKUP(D54&amp;"-"&amp;E54&amp;"-"&amp;IF(F54&lt;3,F54,"(пусто)"),'Типи проявлень'!A:G,7,0)</f>
        <v>Логотип/плашка в тизер</v>
      </c>
    </row>
    <row r="55" spans="2:8" x14ac:dyDescent="0.25">
      <c r="B55" t="s">
        <v>163</v>
      </c>
      <c r="C55" t="s">
        <v>59</v>
      </c>
      <c r="D55" t="s">
        <v>219</v>
      </c>
      <c r="E55" t="s">
        <v>17</v>
      </c>
      <c r="F55" t="s">
        <v>214</v>
      </c>
      <c r="G55" s="15">
        <v>10</v>
      </c>
      <c r="H55" t="str">
        <f>VLOOKUP(D55&amp;"-"&amp;E55&amp;"-"&amp;IF(F55&lt;3,F55,"(пусто)"),'Типи проявлень'!A:G,7,0)</f>
        <v>Логотип/плашка в програмі</v>
      </c>
    </row>
    <row r="56" spans="2:8" x14ac:dyDescent="0.25">
      <c r="B56" t="s">
        <v>100</v>
      </c>
      <c r="C56" t="s">
        <v>101</v>
      </c>
      <c r="D56" t="s">
        <v>219</v>
      </c>
      <c r="E56" t="s">
        <v>17</v>
      </c>
      <c r="F56" t="s">
        <v>214</v>
      </c>
      <c r="G56" s="15">
        <v>10</v>
      </c>
      <c r="H56" t="str">
        <f>VLOOKUP(D56&amp;"-"&amp;E56&amp;"-"&amp;IF(F56&lt;3,F56,"(пусто)"),'Типи проявлень'!A:G,7,0)</f>
        <v>Логотип/плашка в програмі</v>
      </c>
    </row>
    <row r="57" spans="2:8" x14ac:dyDescent="0.25">
      <c r="D57" t="s">
        <v>35</v>
      </c>
      <c r="E57" t="s">
        <v>61</v>
      </c>
      <c r="F57" t="s">
        <v>214</v>
      </c>
      <c r="G57" s="15">
        <v>10</v>
      </c>
      <c r="H57" t="str">
        <f>VLOOKUP(D57&amp;"-"&amp;E57&amp;"-"&amp;IF(F57&lt;3,F57,"(пусто)"),'Типи проявлень'!A:G,7,0)</f>
        <v>Спонсорська заставка без фіксації</v>
      </c>
    </row>
    <row r="58" spans="2:8" x14ac:dyDescent="0.25">
      <c r="B58" t="s">
        <v>234</v>
      </c>
      <c r="C58" t="s">
        <v>246</v>
      </c>
      <c r="D58" t="s">
        <v>35</v>
      </c>
      <c r="E58" t="s">
        <v>61</v>
      </c>
      <c r="F58" t="s">
        <v>214</v>
      </c>
      <c r="G58" s="15">
        <v>20</v>
      </c>
      <c r="H58" t="str">
        <f>VLOOKUP(D58&amp;"-"&amp;E58&amp;"-"&amp;IF(F58&lt;3,F58,"(пусто)"),'Типи проявлень'!A:G,7,0)</f>
        <v>Спонсорська заставка без фіксації</v>
      </c>
    </row>
    <row r="59" spans="2:8" x14ac:dyDescent="0.25">
      <c r="B59" t="s">
        <v>106</v>
      </c>
      <c r="C59" t="s">
        <v>59</v>
      </c>
      <c r="D59" t="s">
        <v>219</v>
      </c>
      <c r="E59" t="s">
        <v>61</v>
      </c>
      <c r="F59" t="s">
        <v>214</v>
      </c>
      <c r="G59" s="15">
        <v>5</v>
      </c>
      <c r="H59" t="str">
        <f>VLOOKUP(D59&amp;"-"&amp;E59&amp;"-"&amp;IF(F59&lt;3,F59,"(пусто)"),'Типи проявлень'!A:G,7,0)</f>
        <v>Мікророзрив</v>
      </c>
    </row>
    <row r="60" spans="2:8" x14ac:dyDescent="0.25">
      <c r="D60" t="s">
        <v>219</v>
      </c>
      <c r="E60" t="s">
        <v>17</v>
      </c>
      <c r="F60" t="s">
        <v>214</v>
      </c>
      <c r="G60" s="15">
        <v>5</v>
      </c>
      <c r="H60" t="str">
        <f>VLOOKUP(D60&amp;"-"&amp;E60&amp;"-"&amp;IF(F60&lt;3,F60,"(пусто)"),'Типи проявлень'!A:G,7,0)</f>
        <v>Логотип/плашка в програмі</v>
      </c>
    </row>
    <row r="61" spans="2:8" x14ac:dyDescent="0.25">
      <c r="D61" t="s">
        <v>35</v>
      </c>
      <c r="E61" t="s">
        <v>61</v>
      </c>
      <c r="F61" t="s">
        <v>214</v>
      </c>
      <c r="G61" s="15">
        <v>5</v>
      </c>
      <c r="H61" t="str">
        <f>VLOOKUP(D61&amp;"-"&amp;E61&amp;"-"&amp;IF(F61&lt;3,F61,"(пусто)"),'Типи проявлень'!A:G,7,0)</f>
        <v>Спонсорська заставка без фіксації</v>
      </c>
    </row>
    <row r="62" spans="2:8" x14ac:dyDescent="0.25">
      <c r="D62" t="s">
        <v>35</v>
      </c>
      <c r="E62" t="s">
        <v>17</v>
      </c>
      <c r="F62" t="s">
        <v>214</v>
      </c>
      <c r="G62" s="15">
        <v>5</v>
      </c>
      <c r="H62" t="str">
        <f>VLOOKUP(D62&amp;"-"&amp;E62&amp;"-"&amp;IF(F62&lt;3,F62,"(пусто)"),'Типи проявлень'!A:G,7,0)</f>
        <v>Логотип/плашка в тизер</v>
      </c>
    </row>
    <row r="63" spans="2:8" x14ac:dyDescent="0.25">
      <c r="B63" t="s">
        <v>78</v>
      </c>
      <c r="C63" t="s">
        <v>59</v>
      </c>
      <c r="D63" t="s">
        <v>219</v>
      </c>
      <c r="E63" t="s">
        <v>61</v>
      </c>
      <c r="F63" t="s">
        <v>214</v>
      </c>
      <c r="G63" s="15">
        <v>5</v>
      </c>
      <c r="H63" t="str">
        <f>VLOOKUP(D63&amp;"-"&amp;E63&amp;"-"&amp;IF(F63&lt;3,F63,"(пусто)"),'Типи проявлень'!A:G,7,0)</f>
        <v>Мікророзрив</v>
      </c>
    </row>
    <row r="64" spans="2:8" x14ac:dyDescent="0.25">
      <c r="D64" t="s">
        <v>219</v>
      </c>
      <c r="E64" t="s">
        <v>17</v>
      </c>
      <c r="F64" t="s">
        <v>214</v>
      </c>
      <c r="G64" s="15">
        <v>5</v>
      </c>
      <c r="H64" t="str">
        <f>VLOOKUP(D64&amp;"-"&amp;E64&amp;"-"&amp;IF(F64&lt;3,F64,"(пусто)"),'Типи проявлень'!A:G,7,0)</f>
        <v>Логотип/плашка в програмі</v>
      </c>
    </row>
    <row r="65" spans="2:8" x14ac:dyDescent="0.25">
      <c r="D65" t="s">
        <v>35</v>
      </c>
      <c r="E65" t="s">
        <v>61</v>
      </c>
      <c r="F65">
        <v>2</v>
      </c>
      <c r="G65" s="15">
        <v>5</v>
      </c>
      <c r="H65" t="str">
        <f>VLOOKUP(D65&amp;"-"&amp;E65&amp;"-"&amp;IF(F65&lt;3,F65,"(пусто)"),'Типи проявлень'!A:G,7,0)</f>
        <v>Преміум з фіксацією</v>
      </c>
    </row>
    <row r="66" spans="2:8" x14ac:dyDescent="0.25">
      <c r="D66" t="s">
        <v>35</v>
      </c>
      <c r="E66" t="s">
        <v>61</v>
      </c>
      <c r="F66" t="s">
        <v>214</v>
      </c>
      <c r="G66" s="15">
        <v>5</v>
      </c>
      <c r="H66" t="str">
        <f>VLOOKUP(D66&amp;"-"&amp;E66&amp;"-"&amp;IF(F66&lt;3,F66,"(пусто)"),'Типи проявлень'!A:G,7,0)</f>
        <v>Спонсорська заставка без фіксації</v>
      </c>
    </row>
    <row r="67" spans="2:8" x14ac:dyDescent="0.25">
      <c r="B67" t="s">
        <v>235</v>
      </c>
      <c r="C67" t="s">
        <v>59</v>
      </c>
      <c r="D67" t="s">
        <v>35</v>
      </c>
      <c r="E67" t="s">
        <v>61</v>
      </c>
      <c r="F67" t="s">
        <v>214</v>
      </c>
      <c r="G67" s="15">
        <v>8.9011627906976738</v>
      </c>
      <c r="H67" t="str">
        <f>VLOOKUP(D67&amp;"-"&amp;E67&amp;"-"&amp;IF(F67&lt;3,F67,"(пусто)"),'Типи проявлень'!A:G,7,0)</f>
        <v>Спонсорська заставка без фіксації</v>
      </c>
    </row>
    <row r="68" spans="2:8" x14ac:dyDescent="0.25">
      <c r="B68" t="s">
        <v>236</v>
      </c>
      <c r="C68" t="s">
        <v>244</v>
      </c>
      <c r="D68" t="s">
        <v>35</v>
      </c>
      <c r="E68" t="s">
        <v>61</v>
      </c>
      <c r="F68" t="s">
        <v>214</v>
      </c>
      <c r="G68" s="15">
        <v>11.539634146341463</v>
      </c>
      <c r="H68" t="str">
        <f>VLOOKUP(D68&amp;"-"&amp;E68&amp;"-"&amp;IF(F68&lt;3,F68,"(пусто)"),'Типи проявлень'!A:G,7,0)</f>
        <v>Спонсорська заставка без фіксації</v>
      </c>
    </row>
    <row r="69" spans="2:8" x14ac:dyDescent="0.25">
      <c r="B69" t="s">
        <v>237</v>
      </c>
      <c r="C69" t="s">
        <v>242</v>
      </c>
      <c r="D69" t="s">
        <v>219</v>
      </c>
      <c r="E69" t="s">
        <v>17</v>
      </c>
      <c r="F69" t="s">
        <v>214</v>
      </c>
      <c r="G69" s="15">
        <v>10</v>
      </c>
      <c r="H69" t="str">
        <f>VLOOKUP(D69&amp;"-"&amp;E69&amp;"-"&amp;IF(F69&lt;3,F69,"(пусто)"),'Типи проявлень'!A:G,7,0)</f>
        <v>Логотип/плашка в програмі</v>
      </c>
    </row>
    <row r="70" spans="2:8" x14ac:dyDescent="0.25">
      <c r="D70" t="s">
        <v>35</v>
      </c>
      <c r="E70" t="s">
        <v>61</v>
      </c>
      <c r="F70" t="s">
        <v>214</v>
      </c>
      <c r="G70" s="15">
        <v>10</v>
      </c>
      <c r="H70" t="str">
        <f>VLOOKUP(D70&amp;"-"&amp;E70&amp;"-"&amp;IF(F70&lt;3,F70,"(пусто)"),'Типи проявлень'!A:G,7,0)</f>
        <v>Спонсорська заставка без фіксації</v>
      </c>
    </row>
    <row r="71" spans="2:8" x14ac:dyDescent="0.25">
      <c r="B71" t="s">
        <v>131</v>
      </c>
      <c r="C71" t="s">
        <v>59</v>
      </c>
      <c r="D71" t="s">
        <v>219</v>
      </c>
      <c r="E71" t="s">
        <v>61</v>
      </c>
      <c r="F71" t="s">
        <v>214</v>
      </c>
      <c r="G71" s="15">
        <v>7</v>
      </c>
      <c r="H71" t="str">
        <f>VLOOKUP(D71&amp;"-"&amp;E71&amp;"-"&amp;IF(F71&lt;3,F71,"(пусто)"),'Типи проявлень'!A:G,7,0)</f>
        <v>Мікророзрив</v>
      </c>
    </row>
    <row r="72" spans="2:8" x14ac:dyDescent="0.25">
      <c r="D72" t="s">
        <v>219</v>
      </c>
      <c r="E72" t="s">
        <v>17</v>
      </c>
      <c r="F72" t="s">
        <v>214</v>
      </c>
      <c r="G72" s="15">
        <v>10</v>
      </c>
      <c r="H72" t="str">
        <f>VLOOKUP(D72&amp;"-"&amp;E72&amp;"-"&amp;IF(F72&lt;3,F72,"(пусто)"),'Типи проявлень'!A:G,7,0)</f>
        <v>Логотип/плашка в програмі</v>
      </c>
    </row>
    <row r="73" spans="2:8" x14ac:dyDescent="0.25">
      <c r="D73" t="s">
        <v>35</v>
      </c>
      <c r="E73" t="s">
        <v>61</v>
      </c>
      <c r="F73">
        <v>1</v>
      </c>
      <c r="G73" s="15">
        <v>10</v>
      </c>
      <c r="H73" t="str">
        <f>VLOOKUP(D73&amp;"-"&amp;E73&amp;"-"&amp;IF(F73&lt;3,F73,"(пусто)"),'Типи проявлень'!A:G,7,0)</f>
        <v>Преміум з фіксацією</v>
      </c>
    </row>
    <row r="74" spans="2:8" x14ac:dyDescent="0.25">
      <c r="D74" t="s">
        <v>35</v>
      </c>
      <c r="E74" t="s">
        <v>61</v>
      </c>
      <c r="F74">
        <v>2</v>
      </c>
      <c r="G74" s="15">
        <v>10</v>
      </c>
      <c r="H74" t="str">
        <f>VLOOKUP(D74&amp;"-"&amp;E74&amp;"-"&amp;IF(F74&lt;3,F74,"(пусто)"),'Типи проявлень'!A:G,7,0)</f>
        <v>Преміум з фіксацією</v>
      </c>
    </row>
    <row r="75" spans="2:8" x14ac:dyDescent="0.25">
      <c r="D75" t="s">
        <v>35</v>
      </c>
      <c r="E75" t="s">
        <v>61</v>
      </c>
      <c r="F75" t="s">
        <v>214</v>
      </c>
      <c r="G75" s="15">
        <v>10</v>
      </c>
      <c r="H75" t="str">
        <f>VLOOKUP(D75&amp;"-"&amp;E75&amp;"-"&amp;IF(F75&lt;3,F75,"(пусто)"),'Типи проявлень'!A:G,7,0)</f>
        <v>Спонсорська заставка без фіксації</v>
      </c>
    </row>
    <row r="76" spans="2:8" x14ac:dyDescent="0.25">
      <c r="B76" t="s">
        <v>178</v>
      </c>
      <c r="C76" t="s">
        <v>59</v>
      </c>
      <c r="D76" t="s">
        <v>219</v>
      </c>
      <c r="E76" t="s">
        <v>17</v>
      </c>
      <c r="F76" t="s">
        <v>214</v>
      </c>
      <c r="G76" s="15">
        <v>5</v>
      </c>
      <c r="H76" t="str">
        <f>VLOOKUP(D76&amp;"-"&amp;E76&amp;"-"&amp;IF(F76&lt;3,F76,"(пусто)"),'Типи проявлень'!A:G,7,0)</f>
        <v>Логотип/плашка в програмі</v>
      </c>
    </row>
    <row r="77" spans="2:8" x14ac:dyDescent="0.25">
      <c r="D77" t="s">
        <v>35</v>
      </c>
      <c r="E77" t="s">
        <v>61</v>
      </c>
      <c r="F77">
        <v>2</v>
      </c>
      <c r="G77" s="15">
        <v>5</v>
      </c>
      <c r="H77" t="str">
        <f>VLOOKUP(D77&amp;"-"&amp;E77&amp;"-"&amp;IF(F77&lt;3,F77,"(пусто)"),'Типи проявлень'!A:G,7,0)</f>
        <v>Преміум з фіксацією</v>
      </c>
    </row>
    <row r="78" spans="2:8" x14ac:dyDescent="0.25">
      <c r="D78" t="s">
        <v>35</v>
      </c>
      <c r="E78" t="s">
        <v>61</v>
      </c>
      <c r="F78" t="s">
        <v>214</v>
      </c>
      <c r="G78" s="15">
        <v>5</v>
      </c>
      <c r="H78" t="str">
        <f>VLOOKUP(D78&amp;"-"&amp;E78&amp;"-"&amp;IF(F78&lt;3,F78,"(пусто)"),'Типи проявлень'!A:G,7,0)</f>
        <v>Спонсорська заставка без фіксації</v>
      </c>
    </row>
    <row r="79" spans="2:8" x14ac:dyDescent="0.25">
      <c r="B79" t="s">
        <v>238</v>
      </c>
      <c r="C79" t="s">
        <v>243</v>
      </c>
      <c r="D79" t="s">
        <v>35</v>
      </c>
      <c r="E79" t="s">
        <v>61</v>
      </c>
      <c r="F79" t="s">
        <v>214</v>
      </c>
      <c r="G79" s="15">
        <v>10</v>
      </c>
      <c r="H79" t="str">
        <f>VLOOKUP(D79&amp;"-"&amp;E79&amp;"-"&amp;IF(F79&lt;3,F79,"(пусто)"),'Типи проявлень'!A:G,7,0)</f>
        <v>Спонсорська заставка без фіксації</v>
      </c>
    </row>
    <row r="80" spans="2:8" x14ac:dyDescent="0.25">
      <c r="B80" t="s">
        <v>239</v>
      </c>
      <c r="C80" t="s">
        <v>59</v>
      </c>
      <c r="D80" t="s">
        <v>35</v>
      </c>
      <c r="E80" t="s">
        <v>61</v>
      </c>
      <c r="F80" t="s">
        <v>214</v>
      </c>
      <c r="G80" s="15">
        <v>10</v>
      </c>
      <c r="H80" t="str">
        <f>VLOOKUP(D80&amp;"-"&amp;E80&amp;"-"&amp;IF(F80&lt;3,F80,"(пусто)"),'Типи проявлень'!A:G,7,0)</f>
        <v>Спонсорська заставка без фіксації</v>
      </c>
    </row>
    <row r="81" spans="2:8" x14ac:dyDescent="0.25">
      <c r="B81" t="s">
        <v>112</v>
      </c>
      <c r="C81" t="s">
        <v>59</v>
      </c>
      <c r="D81" t="s">
        <v>219</v>
      </c>
      <c r="E81" t="s">
        <v>61</v>
      </c>
      <c r="F81" t="s">
        <v>214</v>
      </c>
      <c r="G81" s="15">
        <v>10</v>
      </c>
      <c r="H81" t="str">
        <f>VLOOKUP(D81&amp;"-"&amp;E81&amp;"-"&amp;IF(F81&lt;3,F81,"(пусто)"),'Типи проявлень'!A:G,7,0)</f>
        <v>Мікророзрив</v>
      </c>
    </row>
    <row r="82" spans="2:8" x14ac:dyDescent="0.25">
      <c r="D82" t="s">
        <v>219</v>
      </c>
      <c r="E82" t="s">
        <v>17</v>
      </c>
      <c r="F82" t="s">
        <v>214</v>
      </c>
      <c r="G82" s="15">
        <v>10</v>
      </c>
      <c r="H82" t="str">
        <f>VLOOKUP(D82&amp;"-"&amp;E82&amp;"-"&amp;IF(F82&lt;3,F82,"(пусто)"),'Типи проявлень'!A:G,7,0)</f>
        <v>Логотип/плашка в програмі</v>
      </c>
    </row>
    <row r="83" spans="2:8" x14ac:dyDescent="0.25">
      <c r="D83" t="s">
        <v>35</v>
      </c>
      <c r="E83" t="s">
        <v>61</v>
      </c>
      <c r="F83" t="s">
        <v>214</v>
      </c>
      <c r="G83" s="15">
        <v>10</v>
      </c>
      <c r="H83" t="str">
        <f>VLOOKUP(D83&amp;"-"&amp;E83&amp;"-"&amp;IF(F83&lt;3,F83,"(пусто)"),'Типи проявлень'!A:G,7,0)</f>
        <v>Спонсорська заставка без фіксації</v>
      </c>
    </row>
    <row r="84" spans="2:8" x14ac:dyDescent="0.25">
      <c r="D84" t="s">
        <v>35</v>
      </c>
      <c r="E84" t="s">
        <v>17</v>
      </c>
      <c r="F84" t="s">
        <v>214</v>
      </c>
      <c r="G84" s="15">
        <v>10</v>
      </c>
      <c r="H84" t="str">
        <f>VLOOKUP(D84&amp;"-"&amp;E84&amp;"-"&amp;IF(F84&lt;3,F84,"(пусто)"),'Типи проявлень'!A:G,7,0)</f>
        <v>Логотип/плашка в тизер</v>
      </c>
    </row>
    <row r="85" spans="2:8" x14ac:dyDescent="0.25">
      <c r="B85" t="s">
        <v>109</v>
      </c>
      <c r="C85" t="s">
        <v>110</v>
      </c>
      <c r="D85" t="s">
        <v>219</v>
      </c>
      <c r="E85" t="s">
        <v>61</v>
      </c>
      <c r="F85" t="s">
        <v>214</v>
      </c>
      <c r="G85" s="15">
        <v>10</v>
      </c>
      <c r="H85" t="str">
        <f>VLOOKUP(D85&amp;"-"&amp;E85&amp;"-"&amp;IF(F85&lt;3,F85,"(пусто)"),'Типи проявлень'!A:G,7,0)</f>
        <v>Мікророзрив</v>
      </c>
    </row>
    <row r="86" spans="2:8" x14ac:dyDescent="0.25">
      <c r="D86" t="s">
        <v>219</v>
      </c>
      <c r="E86" t="s">
        <v>15</v>
      </c>
      <c r="F86" t="s">
        <v>214</v>
      </c>
      <c r="G86" s="15">
        <v>10</v>
      </c>
      <c r="H86" t="str">
        <f>VLOOKUP(D86&amp;"-"&amp;E86&amp;"-"&amp;IF(F86&lt;3,F86,"(пусто)"),'Типи проявлень'!A:G,7,0)</f>
        <v>Логотип/плашка в програмі</v>
      </c>
    </row>
    <row r="87" spans="2:8" x14ac:dyDescent="0.25">
      <c r="D87" t="s">
        <v>219</v>
      </c>
      <c r="E87" t="s">
        <v>17</v>
      </c>
      <c r="F87" t="s">
        <v>214</v>
      </c>
      <c r="G87" s="15">
        <v>10</v>
      </c>
      <c r="H87" t="str">
        <f>VLOOKUP(D87&amp;"-"&amp;E87&amp;"-"&amp;IF(F87&lt;3,F87,"(пусто)"),'Типи проявлень'!A:G,7,0)</f>
        <v>Логотип/плашка в програмі</v>
      </c>
    </row>
    <row r="88" spans="2:8" x14ac:dyDescent="0.25">
      <c r="D88" t="s">
        <v>35</v>
      </c>
      <c r="E88" t="s">
        <v>61</v>
      </c>
      <c r="F88">
        <v>1</v>
      </c>
      <c r="G88" s="15">
        <v>10</v>
      </c>
      <c r="H88" t="str">
        <f>VLOOKUP(D88&amp;"-"&amp;E88&amp;"-"&amp;IF(F88&lt;3,F88,"(пусто)"),'Типи проявлень'!A:G,7,0)</f>
        <v>Преміум з фіксацією</v>
      </c>
    </row>
    <row r="89" spans="2:8" x14ac:dyDescent="0.25">
      <c r="D89" t="s">
        <v>35</v>
      </c>
      <c r="E89" t="s">
        <v>61</v>
      </c>
      <c r="F89">
        <v>2</v>
      </c>
      <c r="G89" s="15">
        <v>10</v>
      </c>
      <c r="H89" t="str">
        <f>VLOOKUP(D89&amp;"-"&amp;E89&amp;"-"&amp;IF(F89&lt;3,F89,"(пусто)"),'Типи проявлень'!A:G,7,0)</f>
        <v>Преміум з фіксацією</v>
      </c>
    </row>
    <row r="90" spans="2:8" x14ac:dyDescent="0.25">
      <c r="D90" t="s">
        <v>35</v>
      </c>
      <c r="E90" t="s">
        <v>61</v>
      </c>
      <c r="F90" t="s">
        <v>214</v>
      </c>
      <c r="G90" s="15">
        <v>10</v>
      </c>
      <c r="H90" t="str">
        <f>VLOOKUP(D90&amp;"-"&amp;E90&amp;"-"&amp;IF(F90&lt;3,F90,"(пусто)"),'Типи проявлень'!A:G,7,0)</f>
        <v>Спонсорська заставка без фіксації</v>
      </c>
    </row>
    <row r="91" spans="2:8" x14ac:dyDescent="0.25">
      <c r="B91" t="s">
        <v>189</v>
      </c>
      <c r="C91" t="s">
        <v>59</v>
      </c>
      <c r="D91" t="s">
        <v>219</v>
      </c>
      <c r="E91" t="s">
        <v>17</v>
      </c>
      <c r="F91" t="s">
        <v>214</v>
      </c>
      <c r="G91" s="15">
        <v>10</v>
      </c>
      <c r="H91" t="str">
        <f>VLOOKUP(D91&amp;"-"&amp;E91&amp;"-"&amp;IF(F91&lt;3,F91,"(пусто)"),'Типи проявлень'!A:G,7,0)</f>
        <v>Логотип/плашка в програмі</v>
      </c>
    </row>
    <row r="92" spans="2:8" x14ac:dyDescent="0.25">
      <c r="D92" t="s">
        <v>35</v>
      </c>
      <c r="E92" t="s">
        <v>61</v>
      </c>
      <c r="F92">
        <v>1</v>
      </c>
      <c r="G92" s="15">
        <v>10</v>
      </c>
      <c r="H92" t="str">
        <f>VLOOKUP(D92&amp;"-"&amp;E92&amp;"-"&amp;IF(F92&lt;3,F92,"(пусто)"),'Типи проявлень'!A:G,7,0)</f>
        <v>Преміум з фіксацією</v>
      </c>
    </row>
    <row r="93" spans="2:8" x14ac:dyDescent="0.25">
      <c r="D93" t="s">
        <v>35</v>
      </c>
      <c r="E93" t="s">
        <v>61</v>
      </c>
      <c r="F93" t="s">
        <v>214</v>
      </c>
      <c r="G93" s="15">
        <v>10</v>
      </c>
      <c r="H93" t="str">
        <f>VLOOKUP(D93&amp;"-"&amp;E93&amp;"-"&amp;IF(F93&lt;3,F93,"(пусто)"),'Типи проявлень'!A:G,7,0)</f>
        <v>Спонсорська заставка без фіксації</v>
      </c>
    </row>
    <row r="94" spans="2:8" x14ac:dyDescent="0.25">
      <c r="D94" t="s">
        <v>35</v>
      </c>
      <c r="E94" t="s">
        <v>17</v>
      </c>
      <c r="F94" t="s">
        <v>214</v>
      </c>
      <c r="G94" s="15">
        <v>10</v>
      </c>
      <c r="H94" t="str">
        <f>VLOOKUP(D94&amp;"-"&amp;E94&amp;"-"&amp;IF(F94&lt;3,F94,"(пусто)"),'Типи проявлень'!A:G,7,0)</f>
        <v>Логотип/плашка в тизер</v>
      </c>
    </row>
    <row r="95" spans="2:8" x14ac:dyDescent="0.25">
      <c r="B95" t="s">
        <v>160</v>
      </c>
      <c r="C95" t="s">
        <v>59</v>
      </c>
      <c r="D95" t="s">
        <v>219</v>
      </c>
      <c r="E95" t="s">
        <v>61</v>
      </c>
      <c r="F95" t="s">
        <v>214</v>
      </c>
      <c r="G95" s="15">
        <v>5</v>
      </c>
      <c r="H95" t="str">
        <f>VLOOKUP(D95&amp;"-"&amp;E95&amp;"-"&amp;IF(F95&lt;3,F95,"(пусто)"),'Типи проявлень'!A:G,7,0)</f>
        <v>Мікророзрив</v>
      </c>
    </row>
    <row r="96" spans="2:8" x14ac:dyDescent="0.25">
      <c r="D96" t="s">
        <v>35</v>
      </c>
      <c r="E96" t="s">
        <v>61</v>
      </c>
      <c r="F96" t="s">
        <v>214</v>
      </c>
      <c r="G96" s="15">
        <v>5</v>
      </c>
      <c r="H96" t="str">
        <f>VLOOKUP(D96&amp;"-"&amp;E96&amp;"-"&amp;IF(F96&lt;3,F96,"(пусто)"),'Типи проявлень'!A:G,7,0)</f>
        <v>Спонсорська заставка без фіксації</v>
      </c>
    </row>
    <row r="97" spans="2:8" x14ac:dyDescent="0.25">
      <c r="B97" t="s">
        <v>58</v>
      </c>
      <c r="C97" t="s">
        <v>59</v>
      </c>
      <c r="D97" t="s">
        <v>219</v>
      </c>
      <c r="E97" t="s">
        <v>17</v>
      </c>
      <c r="F97" t="s">
        <v>214</v>
      </c>
      <c r="G97" s="15">
        <v>10</v>
      </c>
      <c r="H97" t="str">
        <f>VLOOKUP(D97&amp;"-"&amp;E97&amp;"-"&amp;IF(F97&lt;3,F97,"(пусто)"),'Типи проявлень'!A:G,7,0)</f>
        <v>Логотип/плашка в програмі</v>
      </c>
    </row>
    <row r="98" spans="2:8" x14ac:dyDescent="0.25">
      <c r="D98" t="s">
        <v>35</v>
      </c>
      <c r="E98" t="s">
        <v>61</v>
      </c>
      <c r="F98" t="s">
        <v>214</v>
      </c>
      <c r="G98" s="15">
        <v>5</v>
      </c>
      <c r="H98" t="str">
        <f>VLOOKUP(D98&amp;"-"&amp;E98&amp;"-"&amp;IF(F98&lt;3,F98,"(пусто)"),'Типи проявлень'!A:G,7,0)</f>
        <v>Спонсорська заставка без фіксації</v>
      </c>
    </row>
    <row r="99" spans="2:8" x14ac:dyDescent="0.25">
      <c r="D99" t="s">
        <v>35</v>
      </c>
      <c r="E99" t="s">
        <v>17</v>
      </c>
      <c r="F99" t="s">
        <v>214</v>
      </c>
      <c r="G99" s="15">
        <v>10</v>
      </c>
      <c r="H99" t="str">
        <f>VLOOKUP(D99&amp;"-"&amp;E99&amp;"-"&amp;IF(F99&lt;3,F99,"(пусто)"),'Типи проявлень'!A:G,7,0)</f>
        <v>Логотип/плашка в тизер</v>
      </c>
    </row>
    <row r="100" spans="2:8" x14ac:dyDescent="0.25">
      <c r="B100" t="s">
        <v>124</v>
      </c>
      <c r="C100" t="s">
        <v>59</v>
      </c>
      <c r="D100" t="s">
        <v>219</v>
      </c>
      <c r="E100" t="s">
        <v>17</v>
      </c>
      <c r="F100" t="s">
        <v>214</v>
      </c>
      <c r="G100" s="15">
        <v>5.3448275862068968</v>
      </c>
      <c r="H100" t="str">
        <f>VLOOKUP(D100&amp;"-"&amp;E100&amp;"-"&amp;IF(F100&lt;3,F100,"(пусто)"),'Типи проявлень'!A:G,7,0)</f>
        <v>Логотип/плашка в програмі</v>
      </c>
    </row>
    <row r="101" spans="2:8" x14ac:dyDescent="0.25">
      <c r="D101" t="s">
        <v>35</v>
      </c>
      <c r="E101" t="s">
        <v>61</v>
      </c>
      <c r="F101" t="s">
        <v>214</v>
      </c>
      <c r="G101" s="15">
        <v>6.4083333333333332</v>
      </c>
      <c r="H101" t="str">
        <f>VLOOKUP(D101&amp;"-"&amp;E101&amp;"-"&amp;IF(F101&lt;3,F101,"(пусто)"),'Типи проявлень'!A:G,7,0)</f>
        <v>Спонсорська заставка без фіксації</v>
      </c>
    </row>
  </sheetData>
  <mergeCells count="1">
    <mergeCell ref="H4:H5"/>
  </mergeCells>
  <pageMargins left="0.7" right="0.7" top="0.75" bottom="0.75" header="0.3" footer="0.3"/>
  <pageSetup paperSize="0" orientation="portrait" verticalDpi="0"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784"/>
  <sheetViews>
    <sheetView workbookViewId="0">
      <selection activeCell="L18" sqref="L18"/>
    </sheetView>
  </sheetViews>
  <sheetFormatPr defaultRowHeight="15" x14ac:dyDescent="0.25"/>
  <cols>
    <col min="4" max="4" width="16.7109375" customWidth="1"/>
    <col min="5" max="5" width="16.28515625" customWidth="1"/>
    <col min="6" max="6" width="16.85546875" customWidth="1"/>
    <col min="7" max="7" width="28.5703125" customWidth="1"/>
    <col min="8" max="8" width="19.28515625" customWidth="1"/>
    <col min="12" max="12" width="15.85546875" customWidth="1"/>
    <col min="15" max="15" width="29.5703125" customWidth="1"/>
    <col min="16" max="16" width="30.42578125" customWidth="1"/>
  </cols>
  <sheetData>
    <row r="1" spans="1:18" x14ac:dyDescent="0.25">
      <c r="A1" s="31" t="s">
        <v>47</v>
      </c>
      <c r="B1" s="31" t="s">
        <v>48</v>
      </c>
      <c r="C1" s="31" t="s">
        <v>49</v>
      </c>
      <c r="D1" s="31" t="s">
        <v>50</v>
      </c>
      <c r="E1" s="31" t="s">
        <v>51</v>
      </c>
      <c r="F1" s="31" t="s">
        <v>52</v>
      </c>
      <c r="G1" s="31" t="s">
        <v>53</v>
      </c>
      <c r="H1" s="31" t="s">
        <v>54</v>
      </c>
      <c r="I1" s="31" t="s">
        <v>55</v>
      </c>
      <c r="J1" s="31" t="s">
        <v>56</v>
      </c>
      <c r="K1" s="31" t="s">
        <v>57</v>
      </c>
      <c r="L1" s="32" t="s">
        <v>45</v>
      </c>
      <c r="O1" s="12" t="s">
        <v>45</v>
      </c>
      <c r="P1" t="s">
        <v>255</v>
      </c>
    </row>
    <row r="2" spans="1:18" x14ac:dyDescent="0.25">
      <c r="A2">
        <v>55608</v>
      </c>
      <c r="B2" t="s">
        <v>58</v>
      </c>
      <c r="C2" t="s">
        <v>59</v>
      </c>
      <c r="D2" t="s">
        <v>60</v>
      </c>
      <c r="E2" t="s">
        <v>5</v>
      </c>
      <c r="F2" t="s">
        <v>61</v>
      </c>
      <c r="G2" t="s">
        <v>23</v>
      </c>
      <c r="H2" t="s">
        <v>8</v>
      </c>
      <c r="I2">
        <v>5</v>
      </c>
      <c r="J2">
        <v>2</v>
      </c>
      <c r="K2" t="s">
        <v>62</v>
      </c>
      <c r="L2" t="str">
        <f>VLOOKUP(E2&amp;"-"&amp;F2&amp;"-"&amp;G2&amp;"-"&amp;H2,'ХЛМ класифікація проявлень'!A:F,6,0)</f>
        <v>Мікророзрив</v>
      </c>
    </row>
    <row r="3" spans="1:18" x14ac:dyDescent="0.25">
      <c r="A3">
        <v>55608</v>
      </c>
      <c r="B3" t="s">
        <v>58</v>
      </c>
      <c r="C3" t="s">
        <v>59</v>
      </c>
      <c r="D3" t="s">
        <v>60</v>
      </c>
      <c r="E3" t="s">
        <v>5</v>
      </c>
      <c r="F3" t="s">
        <v>61</v>
      </c>
      <c r="G3" t="s">
        <v>23</v>
      </c>
      <c r="H3" t="s">
        <v>26</v>
      </c>
      <c r="I3">
        <v>5</v>
      </c>
      <c r="J3">
        <v>2</v>
      </c>
      <c r="K3" t="s">
        <v>63</v>
      </c>
      <c r="L3" t="str">
        <f>VLOOKUP(E3&amp;"-"&amp;F3&amp;"-"&amp;G3&amp;"-"&amp;H3,'ХЛМ класифікація проявлень'!A:F,6,0)</f>
        <v>Преміум з фіксацією</v>
      </c>
      <c r="O3" s="12" t="s">
        <v>259</v>
      </c>
    </row>
    <row r="4" spans="1:18" x14ac:dyDescent="0.25">
      <c r="A4">
        <v>55608</v>
      </c>
      <c r="B4" t="s">
        <v>58</v>
      </c>
      <c r="C4" t="s">
        <v>59</v>
      </c>
      <c r="D4" t="s">
        <v>60</v>
      </c>
      <c r="E4" t="s">
        <v>5</v>
      </c>
      <c r="F4" t="s">
        <v>17</v>
      </c>
      <c r="G4" t="s">
        <v>64</v>
      </c>
      <c r="H4" t="s">
        <v>8</v>
      </c>
      <c r="I4">
        <v>10</v>
      </c>
      <c r="J4">
        <v>2</v>
      </c>
      <c r="K4" t="s">
        <v>65</v>
      </c>
      <c r="L4" t="str">
        <f>VLOOKUP(E4&amp;"-"&amp;F4&amp;"-"&amp;G4&amp;"-"&amp;H4,'ХЛМ класифікація проявлень'!A:F,6,0)</f>
        <v>Логотип/плашка в програмі</v>
      </c>
      <c r="O4" s="12" t="s">
        <v>48</v>
      </c>
      <c r="P4" s="12" t="s">
        <v>49</v>
      </c>
      <c r="Q4" s="12" t="s">
        <v>47</v>
      </c>
      <c r="R4" t="s">
        <v>215</v>
      </c>
    </row>
    <row r="5" spans="1:18" x14ac:dyDescent="0.25">
      <c r="A5">
        <v>55608</v>
      </c>
      <c r="B5" t="s">
        <v>58</v>
      </c>
      <c r="C5" t="s">
        <v>59</v>
      </c>
      <c r="D5" t="s">
        <v>60</v>
      </c>
      <c r="E5" t="s">
        <v>5</v>
      </c>
      <c r="F5" t="s">
        <v>66</v>
      </c>
      <c r="G5" t="s">
        <v>67</v>
      </c>
      <c r="H5" t="s">
        <v>8</v>
      </c>
      <c r="I5">
        <v>15</v>
      </c>
      <c r="J5">
        <v>1</v>
      </c>
      <c r="K5" t="s">
        <v>68</v>
      </c>
      <c r="L5" t="str">
        <f>VLOOKUP(E5&amp;"-"&amp;F5&amp;"-"&amp;G5&amp;"-"&amp;H5,'ХЛМ класифікація проявлень'!A:F,6,0)</f>
        <v>Не вичерпує квоту спонсорства</v>
      </c>
      <c r="O5" t="s">
        <v>196</v>
      </c>
      <c r="P5" t="s">
        <v>59</v>
      </c>
      <c r="Q5">
        <v>51522</v>
      </c>
      <c r="R5" s="13">
        <v>1</v>
      </c>
    </row>
    <row r="6" spans="1:18" x14ac:dyDescent="0.25">
      <c r="A6">
        <v>55608</v>
      </c>
      <c r="B6" t="s">
        <v>58</v>
      </c>
      <c r="C6" t="s">
        <v>59</v>
      </c>
      <c r="D6" t="s">
        <v>60</v>
      </c>
      <c r="E6" t="s">
        <v>5</v>
      </c>
      <c r="F6" t="s">
        <v>69</v>
      </c>
      <c r="G6" t="s">
        <v>67</v>
      </c>
      <c r="H6" t="s">
        <v>70</v>
      </c>
      <c r="I6">
        <v>10</v>
      </c>
      <c r="J6">
        <v>1</v>
      </c>
      <c r="K6" t="s">
        <v>71</v>
      </c>
      <c r="L6" t="str">
        <f>VLOOKUP(E6&amp;"-"&amp;F6&amp;"-"&amp;G6&amp;"-"&amp;H6,'ХЛМ класифікація проявлень'!A:F,6,0)</f>
        <v>Не вичерпує квоту спонсорства</v>
      </c>
      <c r="Q6">
        <v>51614</v>
      </c>
      <c r="R6" s="13">
        <v>1</v>
      </c>
    </row>
    <row r="7" spans="1:18" x14ac:dyDescent="0.25">
      <c r="A7">
        <v>55608</v>
      </c>
      <c r="B7" t="s">
        <v>58</v>
      </c>
      <c r="C7" t="s">
        <v>59</v>
      </c>
      <c r="D7" t="s">
        <v>60</v>
      </c>
      <c r="E7" t="s">
        <v>5</v>
      </c>
      <c r="F7" t="s">
        <v>69</v>
      </c>
      <c r="G7" t="s">
        <v>67</v>
      </c>
      <c r="H7" t="s">
        <v>8</v>
      </c>
      <c r="I7">
        <v>10</v>
      </c>
      <c r="J7">
        <v>1</v>
      </c>
      <c r="K7" t="s">
        <v>72</v>
      </c>
      <c r="L7" t="str">
        <f>VLOOKUP(E7&amp;"-"&amp;F7&amp;"-"&amp;G7&amp;"-"&amp;H7,'ХЛМ класифікація проявлень'!A:F,6,0)</f>
        <v>Не вичерпує квоту спонсорства</v>
      </c>
      <c r="O7" t="s">
        <v>193</v>
      </c>
      <c r="P7" t="s">
        <v>59</v>
      </c>
      <c r="Q7">
        <v>55772</v>
      </c>
      <c r="R7" s="13">
        <v>1</v>
      </c>
    </row>
    <row r="8" spans="1:18" x14ac:dyDescent="0.25">
      <c r="A8">
        <v>55608</v>
      </c>
      <c r="B8" t="s">
        <v>58</v>
      </c>
      <c r="C8" t="s">
        <v>59</v>
      </c>
      <c r="D8" t="s">
        <v>60</v>
      </c>
      <c r="E8" t="s">
        <v>5</v>
      </c>
      <c r="F8" t="s">
        <v>69</v>
      </c>
      <c r="G8" t="s">
        <v>64</v>
      </c>
      <c r="H8" t="s">
        <v>8</v>
      </c>
      <c r="I8">
        <v>5</v>
      </c>
      <c r="J8">
        <v>4</v>
      </c>
      <c r="K8" t="s">
        <v>73</v>
      </c>
      <c r="L8" t="str">
        <f>VLOOKUP(E8&amp;"-"&amp;F8&amp;"-"&amp;G8&amp;"-"&amp;H8,'ХЛМ класифікація проявлень'!A:F,6,0)</f>
        <v>Не вичерпує квоту спонсорства</v>
      </c>
      <c r="O8" t="s">
        <v>199</v>
      </c>
      <c r="P8" t="s">
        <v>59</v>
      </c>
      <c r="Q8">
        <v>50898</v>
      </c>
      <c r="R8" s="13">
        <v>1</v>
      </c>
    </row>
    <row r="9" spans="1:18" x14ac:dyDescent="0.25">
      <c r="A9">
        <v>55608</v>
      </c>
      <c r="B9" t="s">
        <v>58</v>
      </c>
      <c r="C9" t="s">
        <v>59</v>
      </c>
      <c r="D9" t="s">
        <v>60</v>
      </c>
      <c r="E9" t="s">
        <v>5</v>
      </c>
      <c r="F9" t="s">
        <v>74</v>
      </c>
      <c r="G9" t="s">
        <v>67</v>
      </c>
      <c r="H9" t="s">
        <v>8</v>
      </c>
      <c r="I9">
        <v>10</v>
      </c>
      <c r="J9">
        <v>2</v>
      </c>
      <c r="K9" t="s">
        <v>75</v>
      </c>
      <c r="L9" t="str">
        <f>VLOOKUP(E9&amp;"-"&amp;F9&amp;"-"&amp;G9&amp;"-"&amp;H9,'ХЛМ класифікація проявлень'!A:F,6,0)</f>
        <v>Не вичерпує квоту спонсорства</v>
      </c>
      <c r="Q9">
        <v>51338</v>
      </c>
      <c r="R9" s="13">
        <v>1</v>
      </c>
    </row>
    <row r="10" spans="1:18" x14ac:dyDescent="0.25">
      <c r="A10">
        <v>55608</v>
      </c>
      <c r="B10" t="s">
        <v>58</v>
      </c>
      <c r="C10" t="s">
        <v>59</v>
      </c>
      <c r="D10" t="s">
        <v>60</v>
      </c>
      <c r="E10" t="s">
        <v>35</v>
      </c>
      <c r="F10" t="s">
        <v>61</v>
      </c>
      <c r="G10" t="s">
        <v>76</v>
      </c>
      <c r="H10" t="s">
        <v>77</v>
      </c>
      <c r="I10">
        <v>5</v>
      </c>
      <c r="J10">
        <v>1</v>
      </c>
      <c r="K10" t="s">
        <v>62</v>
      </c>
      <c r="L10" t="str">
        <f>VLOOKUP(E10&amp;"-"&amp;F10&amp;"-"&amp;G10&amp;"-"&amp;H10,'ХЛМ класифікація проявлень'!A:F,6,0)</f>
        <v>Преміум з фіксацією в анонсі проекту</v>
      </c>
      <c r="O10" t="s">
        <v>168</v>
      </c>
      <c r="P10" t="s">
        <v>59</v>
      </c>
      <c r="Q10">
        <v>51549</v>
      </c>
      <c r="R10" s="13">
        <v>2</v>
      </c>
    </row>
    <row r="11" spans="1:18" x14ac:dyDescent="0.25">
      <c r="A11">
        <v>55608</v>
      </c>
      <c r="B11" t="s">
        <v>58</v>
      </c>
      <c r="C11" t="s">
        <v>59</v>
      </c>
      <c r="D11" t="s">
        <v>60</v>
      </c>
      <c r="E11" t="s">
        <v>35</v>
      </c>
      <c r="F11" t="s">
        <v>17</v>
      </c>
      <c r="G11" t="s">
        <v>64</v>
      </c>
      <c r="H11" t="s">
        <v>77</v>
      </c>
      <c r="I11">
        <v>10</v>
      </c>
      <c r="J11">
        <v>1</v>
      </c>
      <c r="K11" t="s">
        <v>62</v>
      </c>
      <c r="L11" t="str">
        <f>VLOOKUP(E11&amp;"-"&amp;F11&amp;"-"&amp;G11&amp;"-"&amp;H11,'ХЛМ класифікація проявлень'!A:F,6,0)</f>
        <v>???</v>
      </c>
      <c r="O11" t="s">
        <v>114</v>
      </c>
      <c r="P11" t="s">
        <v>59</v>
      </c>
      <c r="Q11">
        <v>49727</v>
      </c>
      <c r="R11" s="13">
        <v>600</v>
      </c>
    </row>
    <row r="12" spans="1:18" x14ac:dyDescent="0.25">
      <c r="A12">
        <v>55608</v>
      </c>
      <c r="B12" t="s">
        <v>58</v>
      </c>
      <c r="C12" t="s">
        <v>59</v>
      </c>
      <c r="D12" t="s">
        <v>60</v>
      </c>
      <c r="E12" t="s">
        <v>35</v>
      </c>
      <c r="F12" t="s">
        <v>61</v>
      </c>
      <c r="G12" t="s">
        <v>76</v>
      </c>
      <c r="H12" t="s">
        <v>77</v>
      </c>
      <c r="I12">
        <v>5</v>
      </c>
      <c r="J12">
        <v>1</v>
      </c>
      <c r="K12" t="s">
        <v>63</v>
      </c>
      <c r="L12" t="str">
        <f>VLOOKUP(E12&amp;"-"&amp;F12&amp;"-"&amp;G12&amp;"-"&amp;H12,'ХЛМ класифікація проявлень'!A:F,6,0)</f>
        <v>Преміум з фіксацією в анонсі проекту</v>
      </c>
      <c r="Q12">
        <v>50302</v>
      </c>
      <c r="R12" s="13">
        <v>600</v>
      </c>
    </row>
    <row r="13" spans="1:18" x14ac:dyDescent="0.25">
      <c r="A13">
        <v>55608</v>
      </c>
      <c r="B13" t="s">
        <v>58</v>
      </c>
      <c r="C13" t="s">
        <v>59</v>
      </c>
      <c r="D13" t="s">
        <v>60</v>
      </c>
      <c r="E13" t="s">
        <v>35</v>
      </c>
      <c r="F13" t="s">
        <v>17</v>
      </c>
      <c r="G13" t="s">
        <v>64</v>
      </c>
      <c r="H13" t="s">
        <v>77</v>
      </c>
      <c r="I13">
        <v>10</v>
      </c>
      <c r="J13">
        <v>1</v>
      </c>
      <c r="K13" t="s">
        <v>63</v>
      </c>
      <c r="L13" t="str">
        <f>VLOOKUP(E13&amp;"-"&amp;F13&amp;"-"&amp;G13&amp;"-"&amp;H13,'ХЛМ класифікація проявлень'!A:F,6,0)</f>
        <v>???</v>
      </c>
      <c r="O13" t="s">
        <v>163</v>
      </c>
      <c r="P13" t="s">
        <v>59</v>
      </c>
      <c r="Q13">
        <v>53714</v>
      </c>
      <c r="R13" s="13">
        <v>1</v>
      </c>
    </row>
    <row r="14" spans="1:18" x14ac:dyDescent="0.25">
      <c r="A14">
        <v>55608</v>
      </c>
      <c r="B14" t="s">
        <v>58</v>
      </c>
      <c r="C14" t="s">
        <v>59</v>
      </c>
      <c r="D14" t="s">
        <v>60</v>
      </c>
      <c r="E14" t="s">
        <v>35</v>
      </c>
      <c r="F14" t="s">
        <v>61</v>
      </c>
      <c r="G14" t="s">
        <v>76</v>
      </c>
      <c r="H14" t="s">
        <v>77</v>
      </c>
      <c r="I14">
        <v>5</v>
      </c>
      <c r="J14">
        <v>1</v>
      </c>
      <c r="K14" t="s">
        <v>65</v>
      </c>
      <c r="L14" t="str">
        <f>VLOOKUP(E14&amp;"-"&amp;F14&amp;"-"&amp;G14&amp;"-"&amp;H14,'ХЛМ класифікація проявлень'!A:F,6,0)</f>
        <v>Преміум з фіксацією в анонсі проекту</v>
      </c>
      <c r="O14" t="s">
        <v>100</v>
      </c>
      <c r="P14" t="s">
        <v>101</v>
      </c>
      <c r="Q14">
        <v>52520</v>
      </c>
      <c r="R14" s="13">
        <v>1</v>
      </c>
    </row>
    <row r="15" spans="1:18" x14ac:dyDescent="0.25">
      <c r="A15">
        <v>55608</v>
      </c>
      <c r="B15" t="s">
        <v>58</v>
      </c>
      <c r="C15" t="s">
        <v>59</v>
      </c>
      <c r="D15" t="s">
        <v>60</v>
      </c>
      <c r="E15" t="s">
        <v>35</v>
      </c>
      <c r="F15" t="s">
        <v>17</v>
      </c>
      <c r="G15" t="s">
        <v>64</v>
      </c>
      <c r="H15" t="s">
        <v>77</v>
      </c>
      <c r="I15">
        <v>10</v>
      </c>
      <c r="J15">
        <v>1</v>
      </c>
      <c r="K15" t="s">
        <v>65</v>
      </c>
      <c r="L15" t="str">
        <f>VLOOKUP(E15&amp;"-"&amp;F15&amp;"-"&amp;G15&amp;"-"&amp;H15,'ХЛМ класифікація проявлень'!A:F,6,0)</f>
        <v>???</v>
      </c>
      <c r="Q15">
        <v>52585</v>
      </c>
      <c r="R15" s="13">
        <v>1</v>
      </c>
    </row>
    <row r="16" spans="1:18" x14ac:dyDescent="0.25">
      <c r="A16">
        <v>50462</v>
      </c>
      <c r="B16" t="s">
        <v>78</v>
      </c>
      <c r="C16" t="s">
        <v>59</v>
      </c>
      <c r="D16" t="s">
        <v>60</v>
      </c>
      <c r="E16" t="s">
        <v>5</v>
      </c>
      <c r="F16" t="s">
        <v>61</v>
      </c>
      <c r="G16" t="s">
        <v>79</v>
      </c>
      <c r="H16" t="s">
        <v>8</v>
      </c>
      <c r="I16">
        <v>5</v>
      </c>
      <c r="J16">
        <v>1</v>
      </c>
      <c r="K16" t="s">
        <v>65</v>
      </c>
      <c r="L16" t="str">
        <f>VLOOKUP(E16&amp;"-"&amp;F16&amp;"-"&amp;G16&amp;"-"&amp;H16,'ХЛМ класифікація проявлень'!A:F,6,0)</f>
        <v>Мікророзрив</v>
      </c>
      <c r="Q16">
        <v>52591</v>
      </c>
      <c r="R16" s="13">
        <v>1</v>
      </c>
    </row>
    <row r="17" spans="1:18" x14ac:dyDescent="0.25">
      <c r="A17">
        <v>50462</v>
      </c>
      <c r="B17" t="s">
        <v>78</v>
      </c>
      <c r="C17" t="s">
        <v>59</v>
      </c>
      <c r="D17" t="s">
        <v>60</v>
      </c>
      <c r="E17" t="s">
        <v>35</v>
      </c>
      <c r="F17" t="s">
        <v>80</v>
      </c>
      <c r="G17" t="s">
        <v>76</v>
      </c>
      <c r="H17" t="s">
        <v>77</v>
      </c>
      <c r="I17">
        <v>5</v>
      </c>
      <c r="J17">
        <v>1</v>
      </c>
      <c r="K17" t="s">
        <v>68</v>
      </c>
      <c r="L17" t="str">
        <f>VLOOKUP(E17&amp;"-"&amp;F17&amp;"-"&amp;G17&amp;"-"&amp;H17,'ХЛМ класифікація проявлень'!A:F,6,0)</f>
        <v>Преміум з фіксацією в анонсі проекту</v>
      </c>
      <c r="O17" t="s">
        <v>109</v>
      </c>
      <c r="P17" t="s">
        <v>110</v>
      </c>
      <c r="Q17">
        <v>52423</v>
      </c>
      <c r="R17" s="13">
        <v>1</v>
      </c>
    </row>
    <row r="18" spans="1:18" x14ac:dyDescent="0.25">
      <c r="A18">
        <v>50462</v>
      </c>
      <c r="B18" t="s">
        <v>78</v>
      </c>
      <c r="C18" t="s">
        <v>59</v>
      </c>
      <c r="D18" t="s">
        <v>60</v>
      </c>
      <c r="E18" t="s">
        <v>5</v>
      </c>
      <c r="F18" t="s">
        <v>61</v>
      </c>
      <c r="G18" t="s">
        <v>79</v>
      </c>
      <c r="H18" t="s">
        <v>8</v>
      </c>
      <c r="I18">
        <v>5</v>
      </c>
      <c r="J18">
        <v>1</v>
      </c>
      <c r="K18" t="s">
        <v>65</v>
      </c>
      <c r="L18" t="str">
        <f>VLOOKUP(E18&amp;"-"&amp;F18&amp;"-"&amp;G18&amp;"-"&amp;H18,'ХЛМ класифікація проявлень'!A:F,6,0)</f>
        <v>Мікророзрив</v>
      </c>
      <c r="Q18">
        <v>52425</v>
      </c>
      <c r="R18" s="13">
        <v>1</v>
      </c>
    </row>
    <row r="19" spans="1:18" x14ac:dyDescent="0.25">
      <c r="A19">
        <v>50462</v>
      </c>
      <c r="B19" t="s">
        <v>78</v>
      </c>
      <c r="C19" t="s">
        <v>59</v>
      </c>
      <c r="D19" t="s">
        <v>60</v>
      </c>
      <c r="E19" t="s">
        <v>35</v>
      </c>
      <c r="F19" t="s">
        <v>80</v>
      </c>
      <c r="G19" t="s">
        <v>76</v>
      </c>
      <c r="H19" t="s">
        <v>77</v>
      </c>
      <c r="I19">
        <v>5</v>
      </c>
      <c r="J19">
        <v>1</v>
      </c>
      <c r="K19" t="s">
        <v>68</v>
      </c>
      <c r="L19" t="str">
        <f>VLOOKUP(E19&amp;"-"&amp;F19&amp;"-"&amp;G19&amp;"-"&amp;H19,'ХЛМ класифікація проявлень'!A:F,6,0)</f>
        <v>Преміум з фіксацією в анонсі проекту</v>
      </c>
      <c r="Q19">
        <v>52434</v>
      </c>
      <c r="R19" s="13">
        <v>1</v>
      </c>
    </row>
    <row r="20" spans="1:18" x14ac:dyDescent="0.25">
      <c r="A20">
        <v>50463</v>
      </c>
      <c r="B20" t="s">
        <v>78</v>
      </c>
      <c r="C20" t="s">
        <v>59</v>
      </c>
      <c r="D20" t="s">
        <v>60</v>
      </c>
      <c r="E20" t="s">
        <v>5</v>
      </c>
      <c r="F20" t="s">
        <v>61</v>
      </c>
      <c r="G20" t="s">
        <v>79</v>
      </c>
      <c r="H20" t="s">
        <v>8</v>
      </c>
      <c r="I20">
        <v>5</v>
      </c>
      <c r="J20">
        <v>1</v>
      </c>
      <c r="K20" t="s">
        <v>63</v>
      </c>
      <c r="L20" t="str">
        <f>VLOOKUP(E20&amp;"-"&amp;F20&amp;"-"&amp;G20&amp;"-"&amp;H20,'ХЛМ класифікація проявлень'!A:F,6,0)</f>
        <v>Мікророзрив</v>
      </c>
      <c r="Q20">
        <v>52455</v>
      </c>
      <c r="R20" s="13">
        <v>1</v>
      </c>
    </row>
    <row r="21" spans="1:18" x14ac:dyDescent="0.25">
      <c r="A21">
        <v>50463</v>
      </c>
      <c r="B21" t="s">
        <v>78</v>
      </c>
      <c r="C21" t="s">
        <v>59</v>
      </c>
      <c r="D21" t="s">
        <v>60</v>
      </c>
      <c r="E21" t="s">
        <v>35</v>
      </c>
      <c r="F21" t="s">
        <v>80</v>
      </c>
      <c r="G21" t="s">
        <v>76</v>
      </c>
      <c r="H21" t="s">
        <v>77</v>
      </c>
      <c r="I21">
        <v>5</v>
      </c>
      <c r="J21">
        <v>1</v>
      </c>
      <c r="K21" t="s">
        <v>72</v>
      </c>
      <c r="L21" t="str">
        <f>VLOOKUP(E21&amp;"-"&amp;F21&amp;"-"&amp;G21&amp;"-"&amp;H21,'ХЛМ класифікація проявлень'!A:F,6,0)</f>
        <v>Преміум з фіксацією в анонсі проекту</v>
      </c>
      <c r="O21" t="s">
        <v>58</v>
      </c>
      <c r="P21" t="s">
        <v>59</v>
      </c>
      <c r="Q21">
        <v>55608</v>
      </c>
      <c r="R21" s="13">
        <v>3</v>
      </c>
    </row>
    <row r="22" spans="1:18" x14ac:dyDescent="0.25">
      <c r="A22">
        <v>50463</v>
      </c>
      <c r="B22" t="s">
        <v>78</v>
      </c>
      <c r="C22" t="s">
        <v>59</v>
      </c>
      <c r="D22" t="s">
        <v>60</v>
      </c>
      <c r="E22" t="s">
        <v>5</v>
      </c>
      <c r="F22" t="s">
        <v>74</v>
      </c>
      <c r="G22" t="s">
        <v>81</v>
      </c>
      <c r="H22" t="s">
        <v>8</v>
      </c>
      <c r="I22">
        <v>7</v>
      </c>
      <c r="J22">
        <v>1</v>
      </c>
      <c r="K22" t="s">
        <v>65</v>
      </c>
      <c r="L22" t="str">
        <f>VLOOKUP(E22&amp;"-"&amp;F22&amp;"-"&amp;G22&amp;"-"&amp;H22,'ХЛМ класифікація проявлень'!A:F,6,0)</f>
        <v>Не вичерпує квоту спонсорства</v>
      </c>
      <c r="O22" t="s">
        <v>124</v>
      </c>
      <c r="P22" t="s">
        <v>59</v>
      </c>
      <c r="Q22">
        <v>54860</v>
      </c>
      <c r="R22" s="13">
        <v>10</v>
      </c>
    </row>
    <row r="23" spans="1:18" x14ac:dyDescent="0.25">
      <c r="A23">
        <v>50463</v>
      </c>
      <c r="B23" t="s">
        <v>78</v>
      </c>
      <c r="C23" t="s">
        <v>59</v>
      </c>
      <c r="D23" t="s">
        <v>60</v>
      </c>
      <c r="E23" t="s">
        <v>35</v>
      </c>
      <c r="F23" t="s">
        <v>61</v>
      </c>
      <c r="G23" t="s">
        <v>76</v>
      </c>
      <c r="H23" t="s">
        <v>77</v>
      </c>
      <c r="I23">
        <v>5</v>
      </c>
      <c r="J23">
        <v>1</v>
      </c>
      <c r="K23" t="s">
        <v>68</v>
      </c>
      <c r="L23" t="str">
        <f>VLOOKUP(E23&amp;"-"&amp;F23&amp;"-"&amp;G23&amp;"-"&amp;H23,'ХЛМ класифікація проявлень'!A:F,6,0)</f>
        <v>Преміум з фіксацією в анонсі проекту</v>
      </c>
      <c r="O23" t="s">
        <v>213</v>
      </c>
      <c r="R23" s="13">
        <v>1228</v>
      </c>
    </row>
    <row r="24" spans="1:18" x14ac:dyDescent="0.25">
      <c r="A24">
        <v>50463</v>
      </c>
      <c r="B24" t="s">
        <v>78</v>
      </c>
      <c r="C24" t="s">
        <v>59</v>
      </c>
      <c r="D24" t="s">
        <v>60</v>
      </c>
      <c r="E24" t="s">
        <v>35</v>
      </c>
      <c r="F24" t="s">
        <v>61</v>
      </c>
      <c r="G24" t="s">
        <v>76</v>
      </c>
      <c r="H24" t="s">
        <v>77</v>
      </c>
      <c r="I24">
        <v>5</v>
      </c>
      <c r="J24">
        <v>1</v>
      </c>
      <c r="K24" t="s">
        <v>71</v>
      </c>
      <c r="L24" t="str">
        <f>VLOOKUP(E24&amp;"-"&amp;F24&amp;"-"&amp;G24&amp;"-"&amp;H24,'ХЛМ класифікація проявлень'!A:F,6,0)</f>
        <v>Преміум з фіксацією в анонсі проекту</v>
      </c>
    </row>
    <row r="25" spans="1:18" x14ac:dyDescent="0.25">
      <c r="A25">
        <v>50463</v>
      </c>
      <c r="B25" t="s">
        <v>78</v>
      </c>
      <c r="C25" t="s">
        <v>59</v>
      </c>
      <c r="D25" t="s">
        <v>60</v>
      </c>
      <c r="E25" t="s">
        <v>35</v>
      </c>
      <c r="F25" t="s">
        <v>61</v>
      </c>
      <c r="G25" t="s">
        <v>76</v>
      </c>
      <c r="H25" t="s">
        <v>77</v>
      </c>
      <c r="I25">
        <v>5</v>
      </c>
      <c r="J25">
        <v>1</v>
      </c>
      <c r="K25" t="s">
        <v>72</v>
      </c>
      <c r="L25" t="str">
        <f>VLOOKUP(E25&amp;"-"&amp;F25&amp;"-"&amp;G25&amp;"-"&amp;H25,'ХЛМ класифікація проявлень'!A:F,6,0)</f>
        <v>Преміум з фіксацією в анонсі проекту</v>
      </c>
    </row>
    <row r="26" spans="1:18" x14ac:dyDescent="0.25">
      <c r="A26">
        <v>50463</v>
      </c>
      <c r="B26" t="s">
        <v>78</v>
      </c>
      <c r="C26" t="s">
        <v>59</v>
      </c>
      <c r="D26" t="s">
        <v>60</v>
      </c>
      <c r="E26" t="s">
        <v>35</v>
      </c>
      <c r="F26" t="s">
        <v>61</v>
      </c>
      <c r="G26" t="s">
        <v>76</v>
      </c>
      <c r="H26" t="s">
        <v>77</v>
      </c>
      <c r="I26">
        <v>5</v>
      </c>
      <c r="J26">
        <v>1</v>
      </c>
      <c r="K26" t="s">
        <v>73</v>
      </c>
      <c r="L26" t="str">
        <f>VLOOKUP(E26&amp;"-"&amp;F26&amp;"-"&amp;G26&amp;"-"&amp;H26,'ХЛМ класифікація проявлень'!A:F,6,0)</f>
        <v>Преміум з фіксацією в анонсі проекту</v>
      </c>
    </row>
    <row r="27" spans="1:18" x14ac:dyDescent="0.25">
      <c r="A27">
        <v>50464</v>
      </c>
      <c r="B27" t="s">
        <v>78</v>
      </c>
      <c r="C27" t="s">
        <v>59</v>
      </c>
      <c r="D27" t="s">
        <v>60</v>
      </c>
      <c r="E27" t="s">
        <v>5</v>
      </c>
      <c r="F27" t="s">
        <v>61</v>
      </c>
      <c r="G27" t="s">
        <v>79</v>
      </c>
      <c r="H27" t="s">
        <v>8</v>
      </c>
      <c r="I27">
        <v>5</v>
      </c>
      <c r="J27">
        <v>1</v>
      </c>
      <c r="K27" t="s">
        <v>62</v>
      </c>
      <c r="L27" t="str">
        <f>VLOOKUP(E27&amp;"-"&amp;F27&amp;"-"&amp;G27&amp;"-"&amp;H27,'ХЛМ класифікація проявлень'!A:F,6,0)</f>
        <v>Мікророзрив</v>
      </c>
    </row>
    <row r="28" spans="1:18" x14ac:dyDescent="0.25">
      <c r="A28">
        <v>50464</v>
      </c>
      <c r="B28" t="s">
        <v>78</v>
      </c>
      <c r="C28" t="s">
        <v>59</v>
      </c>
      <c r="D28" t="s">
        <v>60</v>
      </c>
      <c r="E28" t="s">
        <v>35</v>
      </c>
      <c r="F28" t="s">
        <v>80</v>
      </c>
      <c r="G28" t="s">
        <v>76</v>
      </c>
      <c r="H28" t="s">
        <v>77</v>
      </c>
      <c r="I28">
        <v>5</v>
      </c>
      <c r="J28">
        <v>1</v>
      </c>
      <c r="K28" t="s">
        <v>63</v>
      </c>
      <c r="L28" t="str">
        <f>VLOOKUP(E28&amp;"-"&amp;F28&amp;"-"&amp;G28&amp;"-"&amp;H28,'ХЛМ класифікація проявлень'!A:F,6,0)</f>
        <v>Преміум з фіксацією в анонсі проекту</v>
      </c>
    </row>
    <row r="29" spans="1:18" x14ac:dyDescent="0.25">
      <c r="A29">
        <v>50347</v>
      </c>
      <c r="B29" t="s">
        <v>82</v>
      </c>
      <c r="C29" t="s">
        <v>59</v>
      </c>
      <c r="D29" t="s">
        <v>83</v>
      </c>
      <c r="E29" t="s">
        <v>5</v>
      </c>
      <c r="F29" t="s">
        <v>80</v>
      </c>
      <c r="G29" t="s">
        <v>84</v>
      </c>
      <c r="H29" t="s">
        <v>85</v>
      </c>
      <c r="I29">
        <v>7</v>
      </c>
      <c r="J29">
        <v>1</v>
      </c>
      <c r="K29" t="s">
        <v>62</v>
      </c>
      <c r="L29" t="str">
        <f>VLOOKUP(E29&amp;"-"&amp;F29&amp;"-"&amp;G29&amp;"-"&amp;H29,'ХЛМ класифікація проявлень'!A:F,6,0)</f>
        <v>Преміум з фіксацією</v>
      </c>
    </row>
    <row r="30" spans="1:18" x14ac:dyDescent="0.25">
      <c r="A30">
        <v>50347</v>
      </c>
      <c r="B30" t="s">
        <v>82</v>
      </c>
      <c r="C30" t="s">
        <v>59</v>
      </c>
      <c r="D30" t="s">
        <v>83</v>
      </c>
      <c r="E30" t="s">
        <v>5</v>
      </c>
      <c r="F30" t="s">
        <v>80</v>
      </c>
      <c r="G30" t="s">
        <v>84</v>
      </c>
      <c r="H30" t="s">
        <v>25</v>
      </c>
      <c r="I30">
        <v>7</v>
      </c>
      <c r="J30">
        <v>1</v>
      </c>
      <c r="K30" t="s">
        <v>63</v>
      </c>
      <c r="L30" t="str">
        <f>VLOOKUP(E30&amp;"-"&amp;F30&amp;"-"&amp;G30&amp;"-"&amp;H30,'ХЛМ класифікація проявлень'!A:F,6,0)</f>
        <v>Спонсорська заставка без фіксації</v>
      </c>
    </row>
    <row r="31" spans="1:18" x14ac:dyDescent="0.25">
      <c r="A31">
        <v>50347</v>
      </c>
      <c r="B31" t="s">
        <v>82</v>
      </c>
      <c r="C31" t="s">
        <v>59</v>
      </c>
      <c r="D31" t="s">
        <v>83</v>
      </c>
      <c r="E31" t="s">
        <v>5</v>
      </c>
      <c r="F31" t="s">
        <v>15</v>
      </c>
      <c r="G31" t="s">
        <v>16</v>
      </c>
      <c r="H31" t="s">
        <v>8</v>
      </c>
      <c r="I31">
        <v>10</v>
      </c>
      <c r="J31">
        <v>2</v>
      </c>
      <c r="K31" t="s">
        <v>65</v>
      </c>
      <c r="L31" t="str">
        <f>VLOOKUP(E31&amp;"-"&amp;F31&amp;"-"&amp;G31&amp;"-"&amp;H31,'ХЛМ класифікація проявлень'!A:F,6,0)</f>
        <v>Логотип/плашка в програмі</v>
      </c>
    </row>
    <row r="32" spans="1:18" x14ac:dyDescent="0.25">
      <c r="A32">
        <v>50347</v>
      </c>
      <c r="B32" t="s">
        <v>82</v>
      </c>
      <c r="C32" t="s">
        <v>59</v>
      </c>
      <c r="D32" t="s">
        <v>83</v>
      </c>
      <c r="E32" t="s">
        <v>5</v>
      </c>
      <c r="F32" t="s">
        <v>74</v>
      </c>
      <c r="G32" t="s">
        <v>86</v>
      </c>
      <c r="H32" t="s">
        <v>8</v>
      </c>
      <c r="I32">
        <v>5</v>
      </c>
      <c r="J32">
        <v>2</v>
      </c>
      <c r="K32" t="s">
        <v>68</v>
      </c>
      <c r="L32" t="str">
        <f>VLOOKUP(E32&amp;"-"&amp;F32&amp;"-"&amp;G32&amp;"-"&amp;H32,'ХЛМ класифікація проявлень'!A:F,6,0)</f>
        <v>Не вичерпує квоту спонсорства</v>
      </c>
    </row>
    <row r="33" spans="1:12" x14ac:dyDescent="0.25">
      <c r="A33">
        <v>50347</v>
      </c>
      <c r="B33" t="s">
        <v>82</v>
      </c>
      <c r="C33" t="s">
        <v>59</v>
      </c>
      <c r="D33" t="s">
        <v>83</v>
      </c>
      <c r="E33" t="s">
        <v>5</v>
      </c>
      <c r="F33" t="s">
        <v>87</v>
      </c>
      <c r="G33" t="s">
        <v>88</v>
      </c>
      <c r="H33" t="s">
        <v>8</v>
      </c>
      <c r="I33">
        <v>5</v>
      </c>
      <c r="J33">
        <v>1</v>
      </c>
      <c r="K33" t="s">
        <v>71</v>
      </c>
      <c r="L33" t="str">
        <f>VLOOKUP(E33&amp;"-"&amp;F33&amp;"-"&amp;G33&amp;"-"&amp;H33,'ХЛМ класифікація проявлень'!A:F,6,0)</f>
        <v>Не вичерпує квоту спонсорства</v>
      </c>
    </row>
    <row r="34" spans="1:12" x14ac:dyDescent="0.25">
      <c r="A34">
        <v>50347</v>
      </c>
      <c r="B34" t="s">
        <v>82</v>
      </c>
      <c r="C34" t="s">
        <v>59</v>
      </c>
      <c r="D34" t="s">
        <v>83</v>
      </c>
      <c r="E34" t="s">
        <v>5</v>
      </c>
      <c r="F34" t="s">
        <v>69</v>
      </c>
      <c r="G34" t="s">
        <v>89</v>
      </c>
      <c r="H34" t="s">
        <v>8</v>
      </c>
      <c r="I34">
        <v>5</v>
      </c>
      <c r="J34">
        <v>2</v>
      </c>
      <c r="K34" t="s">
        <v>72</v>
      </c>
      <c r="L34" t="str">
        <f>VLOOKUP(E34&amp;"-"&amp;F34&amp;"-"&amp;G34&amp;"-"&amp;H34,'ХЛМ класифікація проявлень'!A:F,6,0)</f>
        <v>Не вичерпує квоту спонсорства</v>
      </c>
    </row>
    <row r="35" spans="1:12" x14ac:dyDescent="0.25">
      <c r="A35">
        <v>50347</v>
      </c>
      <c r="B35" t="s">
        <v>82</v>
      </c>
      <c r="C35" t="s">
        <v>59</v>
      </c>
      <c r="D35" t="s">
        <v>83</v>
      </c>
      <c r="E35" t="s">
        <v>5</v>
      </c>
      <c r="F35" t="s">
        <v>90</v>
      </c>
      <c r="G35" t="s">
        <v>91</v>
      </c>
      <c r="H35" t="s">
        <v>8</v>
      </c>
      <c r="I35">
        <v>10</v>
      </c>
      <c r="J35">
        <v>1</v>
      </c>
      <c r="K35" t="s">
        <v>73</v>
      </c>
      <c r="L35" t="str">
        <f>VLOOKUP(E35&amp;"-"&amp;F35&amp;"-"&amp;G35&amp;"-"&amp;H35,'ХЛМ класифікація проявлень'!A:F,6,0)</f>
        <v>Не вичерпує квоту спонсорства</v>
      </c>
    </row>
    <row r="36" spans="1:12" x14ac:dyDescent="0.25">
      <c r="A36">
        <v>50347</v>
      </c>
      <c r="B36" t="s">
        <v>82</v>
      </c>
      <c r="C36" t="s">
        <v>59</v>
      </c>
      <c r="D36" t="s">
        <v>83</v>
      </c>
      <c r="E36" t="s">
        <v>35</v>
      </c>
      <c r="F36" t="s">
        <v>80</v>
      </c>
      <c r="G36" t="s">
        <v>84</v>
      </c>
      <c r="H36" t="s">
        <v>92</v>
      </c>
      <c r="I36">
        <v>7</v>
      </c>
      <c r="J36">
        <v>30</v>
      </c>
      <c r="K36" t="s">
        <v>62</v>
      </c>
      <c r="L36" t="str">
        <f>VLOOKUP(E36&amp;"-"&amp;F36&amp;"-"&amp;G36&amp;"-"&amp;H36,'ХЛМ класифікація проявлень'!A:F,6,0)</f>
        <v>Преміум з фіксацією в анонсі проекту</v>
      </c>
    </row>
    <row r="37" spans="1:12" x14ac:dyDescent="0.25">
      <c r="A37">
        <v>50347</v>
      </c>
      <c r="B37" t="s">
        <v>82</v>
      </c>
      <c r="C37" t="s">
        <v>59</v>
      </c>
      <c r="D37" t="s">
        <v>83</v>
      </c>
      <c r="E37" t="s">
        <v>35</v>
      </c>
      <c r="F37" t="s">
        <v>15</v>
      </c>
      <c r="G37" t="s">
        <v>93</v>
      </c>
      <c r="H37" t="s">
        <v>38</v>
      </c>
      <c r="I37">
        <v>10</v>
      </c>
      <c r="J37">
        <v>30</v>
      </c>
      <c r="K37" t="s">
        <v>63</v>
      </c>
      <c r="L37" t="str">
        <f>VLOOKUP(E37&amp;"-"&amp;F37&amp;"-"&amp;G37&amp;"-"&amp;H37,'ХЛМ класифікація проявлень'!A:F,6,0)</f>
        <v>Логотип/плашка в спонсорському анонсі проекту</v>
      </c>
    </row>
    <row r="38" spans="1:12" x14ac:dyDescent="0.25">
      <c r="A38">
        <v>50459</v>
      </c>
      <c r="B38" t="s">
        <v>94</v>
      </c>
      <c r="C38" t="s">
        <v>59</v>
      </c>
      <c r="D38" t="s">
        <v>60</v>
      </c>
      <c r="E38" t="s">
        <v>5</v>
      </c>
      <c r="F38" t="s">
        <v>61</v>
      </c>
      <c r="G38" t="s">
        <v>79</v>
      </c>
      <c r="H38" t="s">
        <v>8</v>
      </c>
      <c r="I38">
        <v>7</v>
      </c>
      <c r="J38">
        <v>2</v>
      </c>
      <c r="K38" t="s">
        <v>62</v>
      </c>
      <c r="L38" t="str">
        <f>VLOOKUP(E38&amp;"-"&amp;F38&amp;"-"&amp;G38&amp;"-"&amp;H38,'ХЛМ класифікація проявлень'!A:F,6,0)</f>
        <v>Мікророзрив</v>
      </c>
    </row>
    <row r="39" spans="1:12" x14ac:dyDescent="0.25">
      <c r="A39">
        <v>50459</v>
      </c>
      <c r="B39" t="s">
        <v>94</v>
      </c>
      <c r="C39" t="s">
        <v>59</v>
      </c>
      <c r="D39" t="s">
        <v>60</v>
      </c>
      <c r="E39" t="s">
        <v>5</v>
      </c>
      <c r="F39" t="s">
        <v>61</v>
      </c>
      <c r="G39" t="s">
        <v>79</v>
      </c>
      <c r="H39" t="s">
        <v>8</v>
      </c>
      <c r="I39">
        <v>7</v>
      </c>
      <c r="J39">
        <v>2</v>
      </c>
      <c r="K39" t="s">
        <v>63</v>
      </c>
      <c r="L39" t="str">
        <f>VLOOKUP(E39&amp;"-"&amp;F39&amp;"-"&amp;G39&amp;"-"&amp;H39,'ХЛМ класифікація проявлень'!A:F,6,0)</f>
        <v>Мікророзрив</v>
      </c>
    </row>
    <row r="40" spans="1:12" x14ac:dyDescent="0.25">
      <c r="A40">
        <v>50459</v>
      </c>
      <c r="B40" t="s">
        <v>94</v>
      </c>
      <c r="C40" t="s">
        <v>59</v>
      </c>
      <c r="D40" t="s">
        <v>60</v>
      </c>
      <c r="E40" t="s">
        <v>5</v>
      </c>
      <c r="F40" t="s">
        <v>61</v>
      </c>
      <c r="G40" t="s">
        <v>79</v>
      </c>
      <c r="H40" t="s">
        <v>8</v>
      </c>
      <c r="I40">
        <v>7</v>
      </c>
      <c r="J40">
        <v>2</v>
      </c>
      <c r="K40" t="s">
        <v>65</v>
      </c>
      <c r="L40" t="str">
        <f>VLOOKUP(E40&amp;"-"&amp;F40&amp;"-"&amp;G40&amp;"-"&amp;H40,'ХЛМ класифікація проявлень'!A:F,6,0)</f>
        <v>Мікророзрив</v>
      </c>
    </row>
    <row r="41" spans="1:12" x14ac:dyDescent="0.25">
      <c r="A41">
        <v>50459</v>
      </c>
      <c r="B41" t="s">
        <v>94</v>
      </c>
      <c r="C41" t="s">
        <v>59</v>
      </c>
      <c r="D41" t="s">
        <v>60</v>
      </c>
      <c r="E41" t="s">
        <v>5</v>
      </c>
      <c r="F41" t="s">
        <v>61</v>
      </c>
      <c r="G41" t="s">
        <v>79</v>
      </c>
      <c r="H41" t="s">
        <v>8</v>
      </c>
      <c r="I41">
        <v>7</v>
      </c>
      <c r="J41">
        <v>2</v>
      </c>
      <c r="K41" t="s">
        <v>68</v>
      </c>
      <c r="L41" t="str">
        <f>VLOOKUP(E41&amp;"-"&amp;F41&amp;"-"&amp;G41&amp;"-"&amp;H41,'ХЛМ класифікація проявлень'!A:F,6,0)</f>
        <v>Мікророзрив</v>
      </c>
    </row>
    <row r="42" spans="1:12" x14ac:dyDescent="0.25">
      <c r="A42">
        <v>50459</v>
      </c>
      <c r="B42" t="s">
        <v>94</v>
      </c>
      <c r="C42" t="s">
        <v>59</v>
      </c>
      <c r="D42" t="s">
        <v>60</v>
      </c>
      <c r="E42" t="s">
        <v>35</v>
      </c>
      <c r="F42" t="s">
        <v>61</v>
      </c>
      <c r="G42" t="s">
        <v>76</v>
      </c>
      <c r="H42" t="s">
        <v>77</v>
      </c>
      <c r="I42">
        <v>10</v>
      </c>
      <c r="J42">
        <v>1</v>
      </c>
      <c r="K42" t="s">
        <v>71</v>
      </c>
      <c r="L42" t="str">
        <f>VLOOKUP(E42&amp;"-"&amp;F42&amp;"-"&amp;G42&amp;"-"&amp;H42,'ХЛМ класифікація проявлень'!A:F,6,0)</f>
        <v>Преміум з фіксацією в анонсі проекту</v>
      </c>
    </row>
    <row r="43" spans="1:12" x14ac:dyDescent="0.25">
      <c r="A43">
        <v>50460</v>
      </c>
      <c r="B43" t="s">
        <v>94</v>
      </c>
      <c r="C43" t="s">
        <v>59</v>
      </c>
      <c r="D43" t="s">
        <v>83</v>
      </c>
      <c r="E43" t="s">
        <v>5</v>
      </c>
      <c r="F43" t="s">
        <v>61</v>
      </c>
      <c r="G43" t="s">
        <v>23</v>
      </c>
      <c r="H43" t="s">
        <v>25</v>
      </c>
      <c r="I43">
        <v>10</v>
      </c>
      <c r="J43">
        <v>1</v>
      </c>
      <c r="K43" t="s">
        <v>62</v>
      </c>
      <c r="L43" t="str">
        <f>VLOOKUP(E43&amp;"-"&amp;F43&amp;"-"&amp;G43&amp;"-"&amp;H43,'ХЛМ класифікація проявлень'!A:F,6,0)</f>
        <v>Спонсорська заставка без фіксації</v>
      </c>
    </row>
    <row r="44" spans="1:12" x14ac:dyDescent="0.25">
      <c r="A44">
        <v>50460</v>
      </c>
      <c r="B44" t="s">
        <v>94</v>
      </c>
      <c r="C44" t="s">
        <v>59</v>
      </c>
      <c r="D44" t="s">
        <v>83</v>
      </c>
      <c r="E44" t="s">
        <v>5</v>
      </c>
      <c r="F44" t="s">
        <v>61</v>
      </c>
      <c r="G44" t="s">
        <v>23</v>
      </c>
      <c r="H44" t="s">
        <v>25</v>
      </c>
      <c r="I44">
        <v>10</v>
      </c>
      <c r="J44">
        <v>1</v>
      </c>
      <c r="K44" t="s">
        <v>63</v>
      </c>
      <c r="L44" t="str">
        <f>VLOOKUP(E44&amp;"-"&amp;F44&amp;"-"&amp;G44&amp;"-"&amp;H44,'ХЛМ класифікація проявлень'!A:F,6,0)</f>
        <v>Спонсорська заставка без фіксації</v>
      </c>
    </row>
    <row r="45" spans="1:12" x14ac:dyDescent="0.25">
      <c r="A45">
        <v>50460</v>
      </c>
      <c r="B45" t="s">
        <v>94</v>
      </c>
      <c r="C45" t="s">
        <v>59</v>
      </c>
      <c r="D45" t="s">
        <v>83</v>
      </c>
      <c r="E45" t="s">
        <v>5</v>
      </c>
      <c r="F45" t="s">
        <v>61</v>
      </c>
      <c r="G45" t="s">
        <v>23</v>
      </c>
      <c r="H45" t="s">
        <v>25</v>
      </c>
      <c r="I45">
        <v>10</v>
      </c>
      <c r="J45">
        <v>1</v>
      </c>
      <c r="K45" t="s">
        <v>65</v>
      </c>
      <c r="L45" t="str">
        <f>VLOOKUP(E45&amp;"-"&amp;F45&amp;"-"&amp;G45&amp;"-"&amp;H45,'ХЛМ класифікація проявлень'!A:F,6,0)</f>
        <v>Спонсорська заставка без фіксації</v>
      </c>
    </row>
    <row r="46" spans="1:12" x14ac:dyDescent="0.25">
      <c r="A46">
        <v>50460</v>
      </c>
      <c r="B46" t="s">
        <v>94</v>
      </c>
      <c r="C46" t="s">
        <v>59</v>
      </c>
      <c r="D46" t="s">
        <v>83</v>
      </c>
      <c r="E46" t="s">
        <v>5</v>
      </c>
      <c r="F46" t="s">
        <v>61</v>
      </c>
      <c r="G46" t="s">
        <v>23</v>
      </c>
      <c r="H46" t="s">
        <v>25</v>
      </c>
      <c r="I46">
        <v>10</v>
      </c>
      <c r="J46">
        <v>1</v>
      </c>
      <c r="K46" t="s">
        <v>68</v>
      </c>
      <c r="L46" t="str">
        <f>VLOOKUP(E46&amp;"-"&amp;F46&amp;"-"&amp;G46&amp;"-"&amp;H46,'ХЛМ класифікація проявлень'!A:F,6,0)</f>
        <v>Спонсорська заставка без фіксації</v>
      </c>
    </row>
    <row r="47" spans="1:12" x14ac:dyDescent="0.25">
      <c r="A47">
        <v>51339</v>
      </c>
      <c r="B47" t="s">
        <v>78</v>
      </c>
      <c r="C47" t="s">
        <v>59</v>
      </c>
      <c r="D47" t="s">
        <v>60</v>
      </c>
      <c r="E47" t="s">
        <v>5</v>
      </c>
      <c r="F47" t="s">
        <v>61</v>
      </c>
      <c r="G47" t="s">
        <v>23</v>
      </c>
      <c r="H47" t="s">
        <v>8</v>
      </c>
      <c r="I47">
        <v>5</v>
      </c>
      <c r="J47">
        <v>2</v>
      </c>
      <c r="K47" t="s">
        <v>62</v>
      </c>
      <c r="L47" t="str">
        <f>VLOOKUP(E47&amp;"-"&amp;F47&amp;"-"&amp;G47&amp;"-"&amp;H47,'ХЛМ класифікація проявлень'!A:F,6,0)</f>
        <v>Мікророзрив</v>
      </c>
    </row>
    <row r="48" spans="1:12" x14ac:dyDescent="0.25">
      <c r="A48">
        <v>51349</v>
      </c>
      <c r="B48" t="s">
        <v>82</v>
      </c>
      <c r="C48" t="s">
        <v>59</v>
      </c>
      <c r="D48" t="s">
        <v>60</v>
      </c>
      <c r="E48" t="s">
        <v>5</v>
      </c>
      <c r="F48" t="s">
        <v>80</v>
      </c>
      <c r="G48" t="s">
        <v>84</v>
      </c>
      <c r="H48" t="s">
        <v>85</v>
      </c>
      <c r="I48">
        <v>7</v>
      </c>
      <c r="J48">
        <v>1</v>
      </c>
      <c r="K48" t="s">
        <v>62</v>
      </c>
      <c r="L48" t="str">
        <f>VLOOKUP(E48&amp;"-"&amp;F48&amp;"-"&amp;G48&amp;"-"&amp;H48,'ХЛМ класифікація проявлень'!A:F,6,0)</f>
        <v>Преміум з фіксацією</v>
      </c>
    </row>
    <row r="49" spans="1:12" x14ac:dyDescent="0.25">
      <c r="A49">
        <v>51349</v>
      </c>
      <c r="B49" t="s">
        <v>82</v>
      </c>
      <c r="C49" t="s">
        <v>59</v>
      </c>
      <c r="D49" t="s">
        <v>60</v>
      </c>
      <c r="E49" t="s">
        <v>5</v>
      </c>
      <c r="F49" t="s">
        <v>80</v>
      </c>
      <c r="G49" t="s">
        <v>84</v>
      </c>
      <c r="H49" t="s">
        <v>25</v>
      </c>
      <c r="I49">
        <v>7</v>
      </c>
      <c r="J49">
        <v>1</v>
      </c>
      <c r="K49" t="s">
        <v>63</v>
      </c>
      <c r="L49" t="str">
        <f>VLOOKUP(E49&amp;"-"&amp;F49&amp;"-"&amp;G49&amp;"-"&amp;H49,'ХЛМ класифікація проявлень'!A:F,6,0)</f>
        <v>Спонсорська заставка без фіксації</v>
      </c>
    </row>
    <row r="50" spans="1:12" x14ac:dyDescent="0.25">
      <c r="A50">
        <v>51349</v>
      </c>
      <c r="B50" t="s">
        <v>82</v>
      </c>
      <c r="C50" t="s">
        <v>59</v>
      </c>
      <c r="D50" t="s">
        <v>60</v>
      </c>
      <c r="E50" t="s">
        <v>5</v>
      </c>
      <c r="F50" t="s">
        <v>17</v>
      </c>
      <c r="G50" t="s">
        <v>95</v>
      </c>
      <c r="H50" t="s">
        <v>8</v>
      </c>
      <c r="I50">
        <v>10</v>
      </c>
      <c r="J50">
        <v>2</v>
      </c>
      <c r="K50" t="s">
        <v>65</v>
      </c>
      <c r="L50" t="str">
        <f>VLOOKUP(E50&amp;"-"&amp;F50&amp;"-"&amp;G50&amp;"-"&amp;H50,'ХЛМ класифікація проявлень'!A:F,6,0)</f>
        <v>Логотип/плашка в програмі</v>
      </c>
    </row>
    <row r="51" spans="1:12" x14ac:dyDescent="0.25">
      <c r="A51">
        <v>51349</v>
      </c>
      <c r="B51" t="s">
        <v>82</v>
      </c>
      <c r="C51" t="s">
        <v>59</v>
      </c>
      <c r="D51" t="s">
        <v>60</v>
      </c>
      <c r="E51" t="s">
        <v>5</v>
      </c>
      <c r="F51" t="s">
        <v>74</v>
      </c>
      <c r="G51" t="s">
        <v>86</v>
      </c>
      <c r="H51" t="s">
        <v>8</v>
      </c>
      <c r="I51">
        <v>5</v>
      </c>
      <c r="J51">
        <v>2</v>
      </c>
      <c r="K51" t="s">
        <v>68</v>
      </c>
      <c r="L51" t="str">
        <f>VLOOKUP(E51&amp;"-"&amp;F51&amp;"-"&amp;G51&amp;"-"&amp;H51,'ХЛМ класифікація проявлень'!A:F,6,0)</f>
        <v>Не вичерпує квоту спонсорства</v>
      </c>
    </row>
    <row r="52" spans="1:12" x14ac:dyDescent="0.25">
      <c r="A52">
        <v>51349</v>
      </c>
      <c r="B52" t="s">
        <v>82</v>
      </c>
      <c r="C52" t="s">
        <v>59</v>
      </c>
      <c r="D52" t="s">
        <v>60</v>
      </c>
      <c r="E52" t="s">
        <v>5</v>
      </c>
      <c r="F52" t="s">
        <v>87</v>
      </c>
      <c r="G52" t="s">
        <v>88</v>
      </c>
      <c r="H52" t="s">
        <v>8</v>
      </c>
      <c r="I52">
        <v>5</v>
      </c>
      <c r="J52">
        <v>1</v>
      </c>
      <c r="K52" t="s">
        <v>71</v>
      </c>
      <c r="L52" t="str">
        <f>VLOOKUP(E52&amp;"-"&amp;F52&amp;"-"&amp;G52&amp;"-"&amp;H52,'ХЛМ класифікація проявлень'!A:F,6,0)</f>
        <v>Не вичерпує квоту спонсорства</v>
      </c>
    </row>
    <row r="53" spans="1:12" x14ac:dyDescent="0.25">
      <c r="A53">
        <v>51349</v>
      </c>
      <c r="B53" t="s">
        <v>82</v>
      </c>
      <c r="C53" t="s">
        <v>59</v>
      </c>
      <c r="D53" t="s">
        <v>60</v>
      </c>
      <c r="E53" t="s">
        <v>5</v>
      </c>
      <c r="F53" t="s">
        <v>69</v>
      </c>
      <c r="G53" t="s">
        <v>89</v>
      </c>
      <c r="H53" t="s">
        <v>8</v>
      </c>
      <c r="I53">
        <v>5</v>
      </c>
      <c r="J53">
        <v>2</v>
      </c>
      <c r="K53" t="s">
        <v>72</v>
      </c>
      <c r="L53" t="str">
        <f>VLOOKUP(E53&amp;"-"&amp;F53&amp;"-"&amp;G53&amp;"-"&amp;H53,'ХЛМ класифікація проявлень'!A:F,6,0)</f>
        <v>Не вичерпує квоту спонсорства</v>
      </c>
    </row>
    <row r="54" spans="1:12" x14ac:dyDescent="0.25">
      <c r="A54">
        <v>51349</v>
      </c>
      <c r="B54" t="s">
        <v>82</v>
      </c>
      <c r="C54" t="s">
        <v>59</v>
      </c>
      <c r="D54" t="s">
        <v>60</v>
      </c>
      <c r="E54" t="s">
        <v>5</v>
      </c>
      <c r="F54" t="s">
        <v>90</v>
      </c>
      <c r="G54" t="s">
        <v>91</v>
      </c>
      <c r="H54" t="s">
        <v>8</v>
      </c>
      <c r="I54">
        <v>10</v>
      </c>
      <c r="J54">
        <v>1</v>
      </c>
      <c r="K54" t="s">
        <v>73</v>
      </c>
      <c r="L54" t="str">
        <f>VLOOKUP(E54&amp;"-"&amp;F54&amp;"-"&amp;G54&amp;"-"&amp;H54,'ХЛМ класифікація проявлень'!A:F,6,0)</f>
        <v>Не вичерпує квоту спонсорства</v>
      </c>
    </row>
    <row r="55" spans="1:12" x14ac:dyDescent="0.25">
      <c r="A55">
        <v>51349</v>
      </c>
      <c r="B55" t="s">
        <v>82</v>
      </c>
      <c r="C55" t="s">
        <v>59</v>
      </c>
      <c r="D55" t="s">
        <v>60</v>
      </c>
      <c r="E55" t="s">
        <v>35</v>
      </c>
      <c r="F55" t="s">
        <v>61</v>
      </c>
      <c r="G55" t="s">
        <v>84</v>
      </c>
      <c r="H55" t="s">
        <v>92</v>
      </c>
      <c r="I55">
        <v>7</v>
      </c>
      <c r="J55">
        <v>30</v>
      </c>
      <c r="K55" t="s">
        <v>62</v>
      </c>
      <c r="L55" t="str">
        <f>VLOOKUP(E55&amp;"-"&amp;F55&amp;"-"&amp;G55&amp;"-"&amp;H55,'ХЛМ класифікація проявлень'!A:F,6,0)</f>
        <v>Преміум з фіксацією в анонсі проекту</v>
      </c>
    </row>
    <row r="56" spans="1:12" x14ac:dyDescent="0.25">
      <c r="A56">
        <v>51349</v>
      </c>
      <c r="B56" t="s">
        <v>82</v>
      </c>
      <c r="C56" t="s">
        <v>59</v>
      </c>
      <c r="D56" t="s">
        <v>60</v>
      </c>
      <c r="E56" t="s">
        <v>35</v>
      </c>
      <c r="F56" t="s">
        <v>17</v>
      </c>
      <c r="G56" t="s">
        <v>95</v>
      </c>
      <c r="H56" t="s">
        <v>38</v>
      </c>
      <c r="I56">
        <v>10</v>
      </c>
      <c r="J56">
        <v>30</v>
      </c>
      <c r="K56" t="s">
        <v>63</v>
      </c>
      <c r="L56" t="str">
        <f>VLOOKUP(E56&amp;"-"&amp;F56&amp;"-"&amp;G56&amp;"-"&amp;H56,'ХЛМ класифікація проявлень'!A:F,6,0)</f>
        <v>Логотип/плашка в спонсорському анонсі проекту</v>
      </c>
    </row>
    <row r="57" spans="1:12" x14ac:dyDescent="0.25">
      <c r="A57">
        <v>51390</v>
      </c>
      <c r="B57" t="s">
        <v>94</v>
      </c>
      <c r="C57" t="s">
        <v>59</v>
      </c>
      <c r="D57" t="s">
        <v>60</v>
      </c>
      <c r="E57" t="s">
        <v>5</v>
      </c>
      <c r="F57" t="s">
        <v>61</v>
      </c>
      <c r="G57" t="s">
        <v>23</v>
      </c>
      <c r="H57" t="s">
        <v>25</v>
      </c>
      <c r="I57">
        <v>10</v>
      </c>
      <c r="J57">
        <v>1</v>
      </c>
      <c r="K57" t="s">
        <v>62</v>
      </c>
      <c r="L57" t="str">
        <f>VLOOKUP(E57&amp;"-"&amp;F57&amp;"-"&amp;G57&amp;"-"&amp;H57,'ХЛМ класифікація проявлень'!A:F,6,0)</f>
        <v>Спонсорська заставка без фіксації</v>
      </c>
    </row>
    <row r="58" spans="1:12" x14ac:dyDescent="0.25">
      <c r="A58">
        <v>51390</v>
      </c>
      <c r="B58" t="s">
        <v>94</v>
      </c>
      <c r="C58" t="s">
        <v>59</v>
      </c>
      <c r="D58" t="s">
        <v>60</v>
      </c>
      <c r="E58" t="s">
        <v>5</v>
      </c>
      <c r="F58" t="s">
        <v>17</v>
      </c>
      <c r="G58" t="s">
        <v>18</v>
      </c>
      <c r="H58" t="s">
        <v>8</v>
      </c>
      <c r="I58">
        <v>10</v>
      </c>
      <c r="J58">
        <v>1</v>
      </c>
      <c r="K58" t="s">
        <v>63</v>
      </c>
      <c r="L58" t="str">
        <f>VLOOKUP(E58&amp;"-"&amp;F58&amp;"-"&amp;G58&amp;"-"&amp;H58,'ХЛМ класифікація проявлень'!A:F,6,0)</f>
        <v>Логотип/плашка в програмі</v>
      </c>
    </row>
    <row r="59" spans="1:12" x14ac:dyDescent="0.25">
      <c r="A59">
        <v>51391</v>
      </c>
      <c r="B59" t="s">
        <v>94</v>
      </c>
      <c r="C59" t="s">
        <v>59</v>
      </c>
      <c r="D59" t="s">
        <v>83</v>
      </c>
      <c r="E59" t="s">
        <v>5</v>
      </c>
      <c r="F59" t="s">
        <v>61</v>
      </c>
      <c r="G59" t="s">
        <v>79</v>
      </c>
      <c r="H59" t="s">
        <v>8</v>
      </c>
      <c r="I59">
        <v>14</v>
      </c>
      <c r="J59">
        <v>2</v>
      </c>
      <c r="K59" t="s">
        <v>62</v>
      </c>
      <c r="L59" t="str">
        <f>VLOOKUP(E59&amp;"-"&amp;F59&amp;"-"&amp;G59&amp;"-"&amp;H59,'ХЛМ класифікація проявлень'!A:F,6,0)</f>
        <v>Мікророзрив</v>
      </c>
    </row>
    <row r="60" spans="1:12" x14ac:dyDescent="0.25">
      <c r="A60">
        <v>51391</v>
      </c>
      <c r="B60" t="s">
        <v>94</v>
      </c>
      <c r="C60" t="s">
        <v>59</v>
      </c>
      <c r="D60" t="s">
        <v>83</v>
      </c>
      <c r="E60" t="s">
        <v>5</v>
      </c>
      <c r="F60" t="s">
        <v>61</v>
      </c>
      <c r="G60" t="s">
        <v>23</v>
      </c>
      <c r="H60" t="s">
        <v>25</v>
      </c>
      <c r="I60">
        <v>10</v>
      </c>
      <c r="J60">
        <v>1</v>
      </c>
      <c r="K60" t="s">
        <v>63</v>
      </c>
      <c r="L60" t="str">
        <f>VLOOKUP(E60&amp;"-"&amp;F60&amp;"-"&amp;G60&amp;"-"&amp;H60,'ХЛМ класифікація проявлень'!A:F,6,0)</f>
        <v>Спонсорська заставка без фіксації</v>
      </c>
    </row>
    <row r="61" spans="1:12" x14ac:dyDescent="0.25">
      <c r="A61">
        <v>51391</v>
      </c>
      <c r="B61" t="s">
        <v>94</v>
      </c>
      <c r="C61" t="s">
        <v>59</v>
      </c>
      <c r="D61" t="s">
        <v>83</v>
      </c>
      <c r="E61" t="s">
        <v>5</v>
      </c>
      <c r="F61" t="s">
        <v>61</v>
      </c>
      <c r="G61" t="s">
        <v>23</v>
      </c>
      <c r="H61" t="s">
        <v>26</v>
      </c>
      <c r="I61">
        <v>10</v>
      </c>
      <c r="J61">
        <v>1</v>
      </c>
      <c r="K61" t="s">
        <v>65</v>
      </c>
      <c r="L61" t="str">
        <f>VLOOKUP(E61&amp;"-"&amp;F61&amp;"-"&amp;G61&amp;"-"&amp;H61,'ХЛМ класифікація проявлень'!A:F,6,0)</f>
        <v>Преміум з фіксацією</v>
      </c>
    </row>
    <row r="62" spans="1:12" x14ac:dyDescent="0.25">
      <c r="A62">
        <v>51391</v>
      </c>
      <c r="B62" t="s">
        <v>94</v>
      </c>
      <c r="C62" t="s">
        <v>59</v>
      </c>
      <c r="D62" t="s">
        <v>83</v>
      </c>
      <c r="E62" t="s">
        <v>5</v>
      </c>
      <c r="F62" t="s">
        <v>17</v>
      </c>
      <c r="G62" t="s">
        <v>18</v>
      </c>
      <c r="H62" t="s">
        <v>8</v>
      </c>
      <c r="I62">
        <v>10</v>
      </c>
      <c r="J62">
        <v>4</v>
      </c>
      <c r="K62" t="s">
        <v>68</v>
      </c>
      <c r="L62" t="str">
        <f>VLOOKUP(E62&amp;"-"&amp;F62&amp;"-"&amp;G62&amp;"-"&amp;H62,'ХЛМ класифікація проявлень'!A:F,6,0)</f>
        <v>Логотип/плашка в програмі</v>
      </c>
    </row>
    <row r="63" spans="1:12" x14ac:dyDescent="0.25">
      <c r="A63">
        <v>51391</v>
      </c>
      <c r="B63" t="s">
        <v>94</v>
      </c>
      <c r="C63" t="s">
        <v>59</v>
      </c>
      <c r="D63" t="s">
        <v>83</v>
      </c>
      <c r="E63" t="s">
        <v>5</v>
      </c>
      <c r="F63" t="s">
        <v>69</v>
      </c>
      <c r="G63" t="s">
        <v>96</v>
      </c>
      <c r="H63" t="s">
        <v>8</v>
      </c>
      <c r="I63">
        <v>5</v>
      </c>
      <c r="J63">
        <v>1</v>
      </c>
      <c r="K63" t="s">
        <v>71</v>
      </c>
      <c r="L63" t="str">
        <f>VLOOKUP(E63&amp;"-"&amp;F63&amp;"-"&amp;G63&amp;"-"&amp;H63,'ХЛМ класифікація проявлень'!A:F,6,0)</f>
        <v>Не вичерпує квоту спонсорства</v>
      </c>
    </row>
    <row r="64" spans="1:12" x14ac:dyDescent="0.25">
      <c r="A64">
        <v>51391</v>
      </c>
      <c r="B64" t="s">
        <v>94</v>
      </c>
      <c r="C64" t="s">
        <v>59</v>
      </c>
      <c r="D64" t="s">
        <v>83</v>
      </c>
      <c r="E64" t="s">
        <v>5</v>
      </c>
      <c r="F64" t="s">
        <v>69</v>
      </c>
      <c r="G64" t="s">
        <v>10</v>
      </c>
      <c r="H64" t="s">
        <v>8</v>
      </c>
      <c r="I64">
        <v>3</v>
      </c>
      <c r="J64">
        <v>2</v>
      </c>
      <c r="K64" t="s">
        <v>72</v>
      </c>
      <c r="L64" t="str">
        <f>VLOOKUP(E64&amp;"-"&amp;F64&amp;"-"&amp;G64&amp;"-"&amp;H64,'ХЛМ класифікація проявлень'!A:F,6,0)</f>
        <v>Не вичерпує квоту спонсорства</v>
      </c>
    </row>
    <row r="65" spans="1:12" x14ac:dyDescent="0.25">
      <c r="A65">
        <v>51391</v>
      </c>
      <c r="B65" t="s">
        <v>94</v>
      </c>
      <c r="C65" t="s">
        <v>59</v>
      </c>
      <c r="D65" t="s">
        <v>83</v>
      </c>
      <c r="E65" t="s">
        <v>5</v>
      </c>
      <c r="F65" t="s">
        <v>74</v>
      </c>
      <c r="G65" t="s">
        <v>89</v>
      </c>
      <c r="H65" t="s">
        <v>8</v>
      </c>
      <c r="I65">
        <v>5</v>
      </c>
      <c r="J65">
        <v>3</v>
      </c>
      <c r="K65" t="s">
        <v>73</v>
      </c>
      <c r="L65" t="str">
        <f>VLOOKUP(E65&amp;"-"&amp;F65&amp;"-"&amp;G65&amp;"-"&amp;H65,'ХЛМ класифікація проявлень'!A:F,6,0)</f>
        <v>Не вичерпує квоту спонсорства</v>
      </c>
    </row>
    <row r="66" spans="1:12" x14ac:dyDescent="0.25">
      <c r="A66">
        <v>51391</v>
      </c>
      <c r="B66" t="s">
        <v>94</v>
      </c>
      <c r="C66" t="s">
        <v>59</v>
      </c>
      <c r="D66" t="s">
        <v>83</v>
      </c>
      <c r="E66" t="s">
        <v>5</v>
      </c>
      <c r="F66" t="s">
        <v>74</v>
      </c>
      <c r="G66" t="s">
        <v>97</v>
      </c>
      <c r="H66" t="s">
        <v>8</v>
      </c>
      <c r="I66">
        <v>5</v>
      </c>
      <c r="J66">
        <v>2</v>
      </c>
      <c r="K66" t="s">
        <v>75</v>
      </c>
      <c r="L66" t="str">
        <f>VLOOKUP(E66&amp;"-"&amp;F66&amp;"-"&amp;G66&amp;"-"&amp;H66,'ХЛМ класифікація проявлень'!A:F,6,0)</f>
        <v>Не вичерпує квоту спонсорства</v>
      </c>
    </row>
    <row r="67" spans="1:12" x14ac:dyDescent="0.25">
      <c r="A67">
        <v>51391</v>
      </c>
      <c r="B67" t="s">
        <v>94</v>
      </c>
      <c r="C67" t="s">
        <v>59</v>
      </c>
      <c r="D67" t="s">
        <v>83</v>
      </c>
      <c r="E67" t="s">
        <v>5</v>
      </c>
      <c r="F67" t="s">
        <v>90</v>
      </c>
      <c r="G67" t="s">
        <v>98</v>
      </c>
      <c r="H67" t="s">
        <v>8</v>
      </c>
      <c r="I67">
        <v>10</v>
      </c>
      <c r="J67">
        <v>1</v>
      </c>
      <c r="K67" t="s">
        <v>99</v>
      </c>
      <c r="L67" t="str">
        <f>VLOOKUP(E67&amp;"-"&amp;F67&amp;"-"&amp;G67&amp;"-"&amp;H67,'ХЛМ класифікація проявлень'!A:F,6,0)</f>
        <v>Не вичерпує квоту спонсорства</v>
      </c>
    </row>
    <row r="68" spans="1:12" x14ac:dyDescent="0.25">
      <c r="A68">
        <v>51391</v>
      </c>
      <c r="B68" t="s">
        <v>94</v>
      </c>
      <c r="C68" t="s">
        <v>59</v>
      </c>
      <c r="D68" t="s">
        <v>83</v>
      </c>
      <c r="E68" t="s">
        <v>5</v>
      </c>
      <c r="F68" t="s">
        <v>61</v>
      </c>
      <c r="G68" t="s">
        <v>79</v>
      </c>
      <c r="H68" t="s">
        <v>8</v>
      </c>
      <c r="I68">
        <v>14</v>
      </c>
      <c r="J68">
        <v>2</v>
      </c>
      <c r="K68" t="s">
        <v>62</v>
      </c>
      <c r="L68" t="str">
        <f>VLOOKUP(E68&amp;"-"&amp;F68&amp;"-"&amp;G68&amp;"-"&amp;H68,'ХЛМ класифікація проявлень'!A:F,6,0)</f>
        <v>Мікророзрив</v>
      </c>
    </row>
    <row r="69" spans="1:12" x14ac:dyDescent="0.25">
      <c r="A69">
        <v>51391</v>
      </c>
      <c r="B69" t="s">
        <v>94</v>
      </c>
      <c r="C69" t="s">
        <v>59</v>
      </c>
      <c r="D69" t="s">
        <v>83</v>
      </c>
      <c r="E69" t="s">
        <v>5</v>
      </c>
      <c r="F69" t="s">
        <v>61</v>
      </c>
      <c r="G69" t="s">
        <v>23</v>
      </c>
      <c r="H69" t="s">
        <v>25</v>
      </c>
      <c r="I69">
        <v>10</v>
      </c>
      <c r="J69">
        <v>1</v>
      </c>
      <c r="K69" t="s">
        <v>63</v>
      </c>
      <c r="L69" t="str">
        <f>VLOOKUP(E69&amp;"-"&amp;F69&amp;"-"&amp;G69&amp;"-"&amp;H69,'ХЛМ класифікація проявлень'!A:F,6,0)</f>
        <v>Спонсорська заставка без фіксації</v>
      </c>
    </row>
    <row r="70" spans="1:12" x14ac:dyDescent="0.25">
      <c r="A70">
        <v>51391</v>
      </c>
      <c r="B70" t="s">
        <v>94</v>
      </c>
      <c r="C70" t="s">
        <v>59</v>
      </c>
      <c r="D70" t="s">
        <v>83</v>
      </c>
      <c r="E70" t="s">
        <v>5</v>
      </c>
      <c r="F70" t="s">
        <v>61</v>
      </c>
      <c r="G70" t="s">
        <v>23</v>
      </c>
      <c r="H70" t="s">
        <v>26</v>
      </c>
      <c r="I70">
        <v>10</v>
      </c>
      <c r="J70">
        <v>1</v>
      </c>
      <c r="K70" t="s">
        <v>65</v>
      </c>
      <c r="L70" t="str">
        <f>VLOOKUP(E70&amp;"-"&amp;F70&amp;"-"&amp;G70&amp;"-"&amp;H70,'ХЛМ класифікація проявлень'!A:F,6,0)</f>
        <v>Преміум з фіксацією</v>
      </c>
    </row>
    <row r="71" spans="1:12" x14ac:dyDescent="0.25">
      <c r="A71">
        <v>51391</v>
      </c>
      <c r="B71" t="s">
        <v>94</v>
      </c>
      <c r="C71" t="s">
        <v>59</v>
      </c>
      <c r="D71" t="s">
        <v>83</v>
      </c>
      <c r="E71" t="s">
        <v>5</v>
      </c>
      <c r="F71" t="s">
        <v>17</v>
      </c>
      <c r="G71" t="s">
        <v>18</v>
      </c>
      <c r="H71" t="s">
        <v>8</v>
      </c>
      <c r="I71">
        <v>10</v>
      </c>
      <c r="J71">
        <v>4</v>
      </c>
      <c r="K71" t="s">
        <v>68</v>
      </c>
      <c r="L71" t="str">
        <f>VLOOKUP(E71&amp;"-"&amp;F71&amp;"-"&amp;G71&amp;"-"&amp;H71,'ХЛМ класифікація проявлень'!A:F,6,0)</f>
        <v>Логотип/плашка в програмі</v>
      </c>
    </row>
    <row r="72" spans="1:12" x14ac:dyDescent="0.25">
      <c r="A72">
        <v>51391</v>
      </c>
      <c r="B72" t="s">
        <v>94</v>
      </c>
      <c r="C72" t="s">
        <v>59</v>
      </c>
      <c r="D72" t="s">
        <v>83</v>
      </c>
      <c r="E72" t="s">
        <v>5</v>
      </c>
      <c r="F72" t="s">
        <v>74</v>
      </c>
      <c r="G72" t="s">
        <v>89</v>
      </c>
      <c r="H72" t="s">
        <v>8</v>
      </c>
      <c r="I72">
        <v>5</v>
      </c>
      <c r="J72">
        <v>3</v>
      </c>
      <c r="K72" t="s">
        <v>71</v>
      </c>
      <c r="L72" t="str">
        <f>VLOOKUP(E72&amp;"-"&amp;F72&amp;"-"&amp;G72&amp;"-"&amp;H72,'ХЛМ класифікація проявлень'!A:F,6,0)</f>
        <v>Не вичерпує квоту спонсорства</v>
      </c>
    </row>
    <row r="73" spans="1:12" x14ac:dyDescent="0.25">
      <c r="A73">
        <v>51391</v>
      </c>
      <c r="B73" t="s">
        <v>94</v>
      </c>
      <c r="C73" t="s">
        <v>59</v>
      </c>
      <c r="D73" t="s">
        <v>83</v>
      </c>
      <c r="E73" t="s">
        <v>5</v>
      </c>
      <c r="F73" t="s">
        <v>74</v>
      </c>
      <c r="G73" t="s">
        <v>97</v>
      </c>
      <c r="H73" t="s">
        <v>8</v>
      </c>
      <c r="I73">
        <v>5</v>
      </c>
      <c r="J73">
        <v>2</v>
      </c>
      <c r="K73" t="s">
        <v>72</v>
      </c>
      <c r="L73" t="str">
        <f>VLOOKUP(E73&amp;"-"&amp;F73&amp;"-"&amp;G73&amp;"-"&amp;H73,'ХЛМ класифікація проявлень'!A:F,6,0)</f>
        <v>Не вичерпує квоту спонсорства</v>
      </c>
    </row>
    <row r="74" spans="1:12" x14ac:dyDescent="0.25">
      <c r="A74">
        <v>51391</v>
      </c>
      <c r="B74" t="s">
        <v>94</v>
      </c>
      <c r="C74" t="s">
        <v>59</v>
      </c>
      <c r="D74" t="s">
        <v>83</v>
      </c>
      <c r="E74" t="s">
        <v>5</v>
      </c>
      <c r="F74" t="s">
        <v>90</v>
      </c>
      <c r="G74" t="s">
        <v>98</v>
      </c>
      <c r="H74" t="s">
        <v>8</v>
      </c>
      <c r="I74">
        <v>10</v>
      </c>
      <c r="J74">
        <v>1</v>
      </c>
      <c r="K74" t="s">
        <v>73</v>
      </c>
      <c r="L74" t="str">
        <f>VLOOKUP(E74&amp;"-"&amp;F74&amp;"-"&amp;G74&amp;"-"&amp;H74,'ХЛМ класифікація проявлень'!A:F,6,0)</f>
        <v>Не вичерпує квоту спонсорства</v>
      </c>
    </row>
    <row r="75" spans="1:12" x14ac:dyDescent="0.25">
      <c r="A75">
        <v>51391</v>
      </c>
      <c r="B75" t="s">
        <v>94</v>
      </c>
      <c r="C75" t="s">
        <v>59</v>
      </c>
      <c r="D75" t="s">
        <v>83</v>
      </c>
      <c r="E75" t="s">
        <v>35</v>
      </c>
      <c r="F75" t="s">
        <v>61</v>
      </c>
      <c r="G75" t="s">
        <v>76</v>
      </c>
      <c r="H75" t="s">
        <v>77</v>
      </c>
      <c r="I75">
        <v>10</v>
      </c>
      <c r="J75">
        <v>36</v>
      </c>
      <c r="K75" t="s">
        <v>62</v>
      </c>
      <c r="L75" t="str">
        <f>VLOOKUP(E75&amp;"-"&amp;F75&amp;"-"&amp;G75&amp;"-"&amp;H75,'ХЛМ класифікація проявлень'!A:F,6,0)</f>
        <v>Преміум з фіксацією в анонсі проекту</v>
      </c>
    </row>
    <row r="76" spans="1:12" x14ac:dyDescent="0.25">
      <c r="A76">
        <v>51391</v>
      </c>
      <c r="B76" t="s">
        <v>94</v>
      </c>
      <c r="C76" t="s">
        <v>59</v>
      </c>
      <c r="D76" t="s">
        <v>83</v>
      </c>
      <c r="E76" t="s">
        <v>35</v>
      </c>
      <c r="F76" t="s">
        <v>17</v>
      </c>
      <c r="G76" t="s">
        <v>95</v>
      </c>
      <c r="H76" t="s">
        <v>38</v>
      </c>
      <c r="I76">
        <v>10</v>
      </c>
      <c r="J76">
        <v>36</v>
      </c>
      <c r="K76" t="s">
        <v>63</v>
      </c>
      <c r="L76" t="str">
        <f>VLOOKUP(E76&amp;"-"&amp;F76&amp;"-"&amp;G76&amp;"-"&amp;H76,'ХЛМ класифікація проявлень'!A:F,6,0)</f>
        <v>Логотип/плашка в спонсорському анонсі проекту</v>
      </c>
    </row>
    <row r="77" spans="1:12" x14ac:dyDescent="0.25">
      <c r="A77">
        <v>51391</v>
      </c>
      <c r="B77" t="s">
        <v>94</v>
      </c>
      <c r="C77" t="s">
        <v>59</v>
      </c>
      <c r="D77" t="s">
        <v>83</v>
      </c>
      <c r="E77" t="s">
        <v>35</v>
      </c>
      <c r="F77" t="s">
        <v>61</v>
      </c>
      <c r="G77" t="s">
        <v>76</v>
      </c>
      <c r="H77" t="s">
        <v>77</v>
      </c>
      <c r="I77">
        <v>10</v>
      </c>
      <c r="J77">
        <v>14</v>
      </c>
      <c r="K77" t="s">
        <v>62</v>
      </c>
      <c r="L77" t="str">
        <f>VLOOKUP(E77&amp;"-"&amp;F77&amp;"-"&amp;G77&amp;"-"&amp;H77,'ХЛМ класифікація проявлень'!A:F,6,0)</f>
        <v>Преміум з фіксацією в анонсі проекту</v>
      </c>
    </row>
    <row r="78" spans="1:12" x14ac:dyDescent="0.25">
      <c r="A78">
        <v>51391</v>
      </c>
      <c r="B78" t="s">
        <v>94</v>
      </c>
      <c r="C78" t="s">
        <v>59</v>
      </c>
      <c r="D78" t="s">
        <v>83</v>
      </c>
      <c r="E78" t="s">
        <v>35</v>
      </c>
      <c r="F78" t="s">
        <v>17</v>
      </c>
      <c r="G78" t="s">
        <v>95</v>
      </c>
      <c r="H78" t="s">
        <v>38</v>
      </c>
      <c r="I78">
        <v>10</v>
      </c>
      <c r="J78">
        <v>14</v>
      </c>
      <c r="K78" t="s">
        <v>63</v>
      </c>
      <c r="L78" t="str">
        <f>VLOOKUP(E78&amp;"-"&amp;F78&amp;"-"&amp;G78&amp;"-"&amp;H78,'ХЛМ класифікація проявлень'!A:F,6,0)</f>
        <v>Логотип/плашка в спонсорському анонсі проекту</v>
      </c>
    </row>
    <row r="79" spans="1:12" x14ac:dyDescent="0.25">
      <c r="A79">
        <v>52520</v>
      </c>
      <c r="B79" t="s">
        <v>100</v>
      </c>
      <c r="C79" t="s">
        <v>101</v>
      </c>
      <c r="D79" t="s">
        <v>83</v>
      </c>
      <c r="E79" t="s">
        <v>5</v>
      </c>
      <c r="F79" t="s">
        <v>61</v>
      </c>
      <c r="G79" t="s">
        <v>23</v>
      </c>
      <c r="H79" t="s">
        <v>85</v>
      </c>
      <c r="I79">
        <v>10</v>
      </c>
      <c r="J79">
        <v>1</v>
      </c>
      <c r="K79" t="s">
        <v>62</v>
      </c>
      <c r="L79" t="str">
        <f>VLOOKUP(E79&amp;"-"&amp;F79&amp;"-"&amp;G79&amp;"-"&amp;H79,'ХЛМ класифікація проявлень'!A:F,6,0)</f>
        <v>Преміум з фіксацією</v>
      </c>
    </row>
    <row r="80" spans="1:12" x14ac:dyDescent="0.25">
      <c r="A80">
        <v>52520</v>
      </c>
      <c r="B80" t="s">
        <v>100</v>
      </c>
      <c r="C80" t="s">
        <v>101</v>
      </c>
      <c r="D80" t="s">
        <v>83</v>
      </c>
      <c r="E80" t="s">
        <v>5</v>
      </c>
      <c r="F80" t="s">
        <v>61</v>
      </c>
      <c r="G80" t="s">
        <v>23</v>
      </c>
      <c r="H80" t="s">
        <v>26</v>
      </c>
      <c r="I80">
        <v>10</v>
      </c>
      <c r="J80">
        <v>1</v>
      </c>
      <c r="K80" t="s">
        <v>62</v>
      </c>
      <c r="L80" t="str">
        <f>VLOOKUP(E80&amp;"-"&amp;F80&amp;"-"&amp;G80&amp;"-"&amp;H80,'ХЛМ класифікація проявлень'!A:F,6,0)</f>
        <v>Преміум з фіксацією</v>
      </c>
    </row>
    <row r="81" spans="1:12" x14ac:dyDescent="0.25">
      <c r="A81">
        <v>52520</v>
      </c>
      <c r="B81" t="s">
        <v>100</v>
      </c>
      <c r="C81" t="s">
        <v>101</v>
      </c>
      <c r="D81" t="s">
        <v>83</v>
      </c>
      <c r="E81" t="s">
        <v>5</v>
      </c>
      <c r="F81" t="s">
        <v>17</v>
      </c>
      <c r="G81" t="s">
        <v>102</v>
      </c>
      <c r="H81" t="s">
        <v>8</v>
      </c>
      <c r="I81">
        <v>10</v>
      </c>
      <c r="J81">
        <v>6</v>
      </c>
      <c r="K81" t="s">
        <v>62</v>
      </c>
      <c r="L81" t="str">
        <f>VLOOKUP(E81&amp;"-"&amp;F81&amp;"-"&amp;G81&amp;"-"&amp;H81,'ХЛМ класифікація проявлень'!A:F,6,0)</f>
        <v>Логотип/плашка в програмі</v>
      </c>
    </row>
    <row r="82" spans="1:12" x14ac:dyDescent="0.25">
      <c r="A82">
        <v>52520</v>
      </c>
      <c r="B82" t="s">
        <v>100</v>
      </c>
      <c r="C82" t="s">
        <v>101</v>
      </c>
      <c r="D82" t="s">
        <v>83</v>
      </c>
      <c r="E82" t="s">
        <v>5</v>
      </c>
      <c r="F82" t="s">
        <v>87</v>
      </c>
      <c r="G82" t="s">
        <v>103</v>
      </c>
      <c r="H82" t="s">
        <v>8</v>
      </c>
      <c r="I82">
        <v>10</v>
      </c>
      <c r="J82">
        <v>4</v>
      </c>
      <c r="K82" t="s">
        <v>62</v>
      </c>
      <c r="L82" t="str">
        <f>VLOOKUP(E82&amp;"-"&amp;F82&amp;"-"&amp;G82&amp;"-"&amp;H82,'ХЛМ класифікація проявлень'!A:F,6,0)</f>
        <v>Не вичерпує квоту спонсорства</v>
      </c>
    </row>
    <row r="83" spans="1:12" x14ac:dyDescent="0.25">
      <c r="A83">
        <v>52520</v>
      </c>
      <c r="B83" t="s">
        <v>100</v>
      </c>
      <c r="C83" t="s">
        <v>101</v>
      </c>
      <c r="D83" t="s">
        <v>83</v>
      </c>
      <c r="E83" t="s">
        <v>5</v>
      </c>
      <c r="F83" t="s">
        <v>69</v>
      </c>
      <c r="G83" t="s">
        <v>104</v>
      </c>
      <c r="H83" t="s">
        <v>8</v>
      </c>
      <c r="I83">
        <v>3</v>
      </c>
      <c r="J83">
        <v>5</v>
      </c>
      <c r="K83" t="s">
        <v>62</v>
      </c>
      <c r="L83" t="str">
        <f>VLOOKUP(E83&amp;"-"&amp;F83&amp;"-"&amp;G83&amp;"-"&amp;H83,'ХЛМ класифікація проявлень'!A:F,6,0)</f>
        <v>Не вичерпує квоту спонсорства</v>
      </c>
    </row>
    <row r="84" spans="1:12" x14ac:dyDescent="0.25">
      <c r="A84">
        <v>52520</v>
      </c>
      <c r="B84" t="s">
        <v>100</v>
      </c>
      <c r="C84" t="s">
        <v>101</v>
      </c>
      <c r="D84" t="s">
        <v>83</v>
      </c>
      <c r="E84" t="s">
        <v>5</v>
      </c>
      <c r="F84" t="s">
        <v>61</v>
      </c>
      <c r="G84" t="s">
        <v>105</v>
      </c>
      <c r="H84" t="s">
        <v>8</v>
      </c>
      <c r="I84">
        <v>10</v>
      </c>
      <c r="J84">
        <v>1</v>
      </c>
      <c r="K84" t="s">
        <v>62</v>
      </c>
      <c r="L84" t="str">
        <f>VLOOKUP(E84&amp;"-"&amp;F84&amp;"-"&amp;G84&amp;"-"&amp;H84,'ХЛМ класифікація проявлень'!A:F,6,0)</f>
        <v>Логотип/плашка в програмі</v>
      </c>
    </row>
    <row r="85" spans="1:12" x14ac:dyDescent="0.25">
      <c r="A85">
        <v>52520</v>
      </c>
      <c r="B85" t="s">
        <v>100</v>
      </c>
      <c r="C85" t="s">
        <v>101</v>
      </c>
      <c r="D85" t="s">
        <v>83</v>
      </c>
      <c r="E85" t="s">
        <v>5</v>
      </c>
      <c r="F85" t="s">
        <v>17</v>
      </c>
      <c r="G85" t="s">
        <v>23</v>
      </c>
      <c r="H85" t="s">
        <v>8</v>
      </c>
      <c r="I85">
        <v>10</v>
      </c>
      <c r="J85">
        <v>1</v>
      </c>
      <c r="K85" t="s">
        <v>62</v>
      </c>
      <c r="L85" t="str">
        <f>VLOOKUP(E85&amp;"-"&amp;F85&amp;"-"&amp;G85&amp;"-"&amp;H85,'ХЛМ класифікація проявлень'!A:F,6,0)</f>
        <v>???</v>
      </c>
    </row>
    <row r="86" spans="1:12" x14ac:dyDescent="0.25">
      <c r="A86">
        <v>52520</v>
      </c>
      <c r="B86" t="s">
        <v>100</v>
      </c>
      <c r="C86" t="s">
        <v>101</v>
      </c>
      <c r="D86" t="s">
        <v>83</v>
      </c>
      <c r="E86" t="s">
        <v>35</v>
      </c>
      <c r="F86" t="s">
        <v>61</v>
      </c>
      <c r="G86" t="s">
        <v>76</v>
      </c>
      <c r="H86" t="s">
        <v>77</v>
      </c>
      <c r="I86">
        <v>10</v>
      </c>
      <c r="J86">
        <v>1</v>
      </c>
      <c r="K86" t="s">
        <v>62</v>
      </c>
      <c r="L86" t="str">
        <f>VLOOKUP(E86&amp;"-"&amp;F86&amp;"-"&amp;G86&amp;"-"&amp;H86,'ХЛМ класифікація проявлень'!A:F,6,0)</f>
        <v>Преміум з фіксацією в анонсі проекту</v>
      </c>
    </row>
    <row r="87" spans="1:12" x14ac:dyDescent="0.25">
      <c r="A87">
        <v>52520</v>
      </c>
      <c r="B87" t="s">
        <v>100</v>
      </c>
      <c r="C87" t="s">
        <v>101</v>
      </c>
      <c r="D87" t="s">
        <v>83</v>
      </c>
      <c r="E87" t="s">
        <v>35</v>
      </c>
      <c r="F87" t="s">
        <v>17</v>
      </c>
      <c r="G87" t="s">
        <v>95</v>
      </c>
      <c r="H87" t="s">
        <v>38</v>
      </c>
      <c r="I87">
        <v>10</v>
      </c>
      <c r="J87">
        <v>1</v>
      </c>
      <c r="K87" t="s">
        <v>62</v>
      </c>
      <c r="L87" t="str">
        <f>VLOOKUP(E87&amp;"-"&amp;F87&amp;"-"&amp;G87&amp;"-"&amp;H87,'ХЛМ класифікація проявлень'!A:F,6,0)</f>
        <v>Логотип/плашка в спонсорському анонсі проекту</v>
      </c>
    </row>
    <row r="88" spans="1:12" x14ac:dyDescent="0.25">
      <c r="A88">
        <v>52520</v>
      </c>
      <c r="B88" t="s">
        <v>100</v>
      </c>
      <c r="C88" t="s">
        <v>101</v>
      </c>
      <c r="D88" t="s">
        <v>83</v>
      </c>
      <c r="E88" t="s">
        <v>35</v>
      </c>
      <c r="F88" t="s">
        <v>61</v>
      </c>
      <c r="G88" t="s">
        <v>76</v>
      </c>
      <c r="H88" t="s">
        <v>77</v>
      </c>
      <c r="I88">
        <v>10</v>
      </c>
      <c r="J88">
        <v>1</v>
      </c>
      <c r="K88" t="s">
        <v>63</v>
      </c>
      <c r="L88" t="str">
        <f>VLOOKUP(E88&amp;"-"&amp;F88&amp;"-"&amp;G88&amp;"-"&amp;H88,'ХЛМ класифікація проявлень'!A:F,6,0)</f>
        <v>Преміум з фіксацією в анонсі проекту</v>
      </c>
    </row>
    <row r="89" spans="1:12" x14ac:dyDescent="0.25">
      <c r="A89">
        <v>52520</v>
      </c>
      <c r="B89" t="s">
        <v>100</v>
      </c>
      <c r="C89" t="s">
        <v>101</v>
      </c>
      <c r="D89" t="s">
        <v>83</v>
      </c>
      <c r="E89" t="s">
        <v>35</v>
      </c>
      <c r="F89" t="s">
        <v>17</v>
      </c>
      <c r="G89" t="s">
        <v>95</v>
      </c>
      <c r="H89" t="s">
        <v>38</v>
      </c>
      <c r="I89">
        <v>10</v>
      </c>
      <c r="J89">
        <v>1</v>
      </c>
      <c r="K89" t="s">
        <v>63</v>
      </c>
      <c r="L89" t="str">
        <f>VLOOKUP(E89&amp;"-"&amp;F89&amp;"-"&amp;G89&amp;"-"&amp;H89,'ХЛМ класифікація проявлень'!A:F,6,0)</f>
        <v>Логотип/плашка в спонсорському анонсі проекту</v>
      </c>
    </row>
    <row r="90" spans="1:12" x14ac:dyDescent="0.25">
      <c r="A90">
        <v>52520</v>
      </c>
      <c r="B90" t="s">
        <v>100</v>
      </c>
      <c r="C90" t="s">
        <v>101</v>
      </c>
      <c r="D90" t="s">
        <v>83</v>
      </c>
      <c r="E90" t="s">
        <v>35</v>
      </c>
      <c r="F90" t="s">
        <v>61</v>
      </c>
      <c r="G90" t="s">
        <v>76</v>
      </c>
      <c r="H90" t="s">
        <v>77</v>
      </c>
      <c r="I90">
        <v>10</v>
      </c>
      <c r="J90">
        <v>1</v>
      </c>
      <c r="K90" t="s">
        <v>65</v>
      </c>
      <c r="L90" t="str">
        <f>VLOOKUP(E90&amp;"-"&amp;F90&amp;"-"&amp;G90&amp;"-"&amp;H90,'ХЛМ класифікація проявлень'!A:F,6,0)</f>
        <v>Преміум з фіксацією в анонсі проекту</v>
      </c>
    </row>
    <row r="91" spans="1:12" x14ac:dyDescent="0.25">
      <c r="A91">
        <v>52520</v>
      </c>
      <c r="B91" t="s">
        <v>100</v>
      </c>
      <c r="C91" t="s">
        <v>101</v>
      </c>
      <c r="D91" t="s">
        <v>83</v>
      </c>
      <c r="E91" t="s">
        <v>35</v>
      </c>
      <c r="F91" t="s">
        <v>17</v>
      </c>
      <c r="G91" t="s">
        <v>95</v>
      </c>
      <c r="H91" t="s">
        <v>38</v>
      </c>
      <c r="I91">
        <v>10</v>
      </c>
      <c r="J91">
        <v>1</v>
      </c>
      <c r="K91" t="s">
        <v>65</v>
      </c>
      <c r="L91" t="str">
        <f>VLOOKUP(E91&amp;"-"&amp;F91&amp;"-"&amp;G91&amp;"-"&amp;H91,'ХЛМ класифікація проявлень'!A:F,6,0)</f>
        <v>Логотип/плашка в спонсорському анонсі проекту</v>
      </c>
    </row>
    <row r="92" spans="1:12" x14ac:dyDescent="0.25">
      <c r="A92">
        <v>52520</v>
      </c>
      <c r="B92" t="s">
        <v>100</v>
      </c>
      <c r="C92" t="s">
        <v>101</v>
      </c>
      <c r="D92" t="s">
        <v>83</v>
      </c>
      <c r="E92" t="s">
        <v>35</v>
      </c>
      <c r="F92" t="s">
        <v>61</v>
      </c>
      <c r="G92" t="s">
        <v>76</v>
      </c>
      <c r="H92" t="s">
        <v>77</v>
      </c>
      <c r="I92">
        <v>10</v>
      </c>
      <c r="J92">
        <v>1</v>
      </c>
      <c r="K92" t="s">
        <v>68</v>
      </c>
      <c r="L92" t="str">
        <f>VLOOKUP(E92&amp;"-"&amp;F92&amp;"-"&amp;G92&amp;"-"&amp;H92,'ХЛМ класифікація проявлень'!A:F,6,0)</f>
        <v>Преміум з фіксацією в анонсі проекту</v>
      </c>
    </row>
    <row r="93" spans="1:12" x14ac:dyDescent="0.25">
      <c r="A93">
        <v>52520</v>
      </c>
      <c r="B93" t="s">
        <v>100</v>
      </c>
      <c r="C93" t="s">
        <v>101</v>
      </c>
      <c r="D93" t="s">
        <v>83</v>
      </c>
      <c r="E93" t="s">
        <v>35</v>
      </c>
      <c r="F93" t="s">
        <v>17</v>
      </c>
      <c r="G93" t="s">
        <v>95</v>
      </c>
      <c r="H93" t="s">
        <v>38</v>
      </c>
      <c r="I93">
        <v>10</v>
      </c>
      <c r="J93">
        <v>1</v>
      </c>
      <c r="K93" t="s">
        <v>68</v>
      </c>
      <c r="L93" t="str">
        <f>VLOOKUP(E93&amp;"-"&amp;F93&amp;"-"&amp;G93&amp;"-"&amp;H93,'ХЛМ класифікація проявлень'!A:F,6,0)</f>
        <v>Логотип/плашка в спонсорському анонсі проекту</v>
      </c>
    </row>
    <row r="94" spans="1:12" x14ac:dyDescent="0.25">
      <c r="A94">
        <v>52520</v>
      </c>
      <c r="B94" t="s">
        <v>100</v>
      </c>
      <c r="C94" t="s">
        <v>101</v>
      </c>
      <c r="D94" t="s">
        <v>83</v>
      </c>
      <c r="E94" t="s">
        <v>35</v>
      </c>
      <c r="F94" t="s">
        <v>61</v>
      </c>
      <c r="G94" t="s">
        <v>76</v>
      </c>
      <c r="H94" t="s">
        <v>77</v>
      </c>
      <c r="I94">
        <v>10</v>
      </c>
      <c r="J94">
        <v>1</v>
      </c>
      <c r="K94" t="s">
        <v>71</v>
      </c>
      <c r="L94" t="str">
        <f>VLOOKUP(E94&amp;"-"&amp;F94&amp;"-"&amp;G94&amp;"-"&amp;H94,'ХЛМ класифікація проявлень'!A:F,6,0)</f>
        <v>Преміум з фіксацією в анонсі проекту</v>
      </c>
    </row>
    <row r="95" spans="1:12" x14ac:dyDescent="0.25">
      <c r="A95">
        <v>52520</v>
      </c>
      <c r="B95" t="s">
        <v>100</v>
      </c>
      <c r="C95" t="s">
        <v>101</v>
      </c>
      <c r="D95" t="s">
        <v>83</v>
      </c>
      <c r="E95" t="s">
        <v>35</v>
      </c>
      <c r="F95" t="s">
        <v>17</v>
      </c>
      <c r="G95" t="s">
        <v>95</v>
      </c>
      <c r="H95" t="s">
        <v>38</v>
      </c>
      <c r="I95">
        <v>10</v>
      </c>
      <c r="J95">
        <v>1</v>
      </c>
      <c r="K95" t="s">
        <v>71</v>
      </c>
      <c r="L95" t="str">
        <f>VLOOKUP(E95&amp;"-"&amp;F95&amp;"-"&amp;G95&amp;"-"&amp;H95,'ХЛМ класифікація проявлень'!A:F,6,0)</f>
        <v>Логотип/плашка в спонсорському анонсі проекту</v>
      </c>
    </row>
    <row r="96" spans="1:12" x14ac:dyDescent="0.25">
      <c r="A96">
        <v>52520</v>
      </c>
      <c r="B96" t="s">
        <v>100</v>
      </c>
      <c r="C96" t="s">
        <v>101</v>
      </c>
      <c r="D96" t="s">
        <v>83</v>
      </c>
      <c r="E96" t="s">
        <v>35</v>
      </c>
      <c r="F96" t="s">
        <v>61</v>
      </c>
      <c r="G96" t="s">
        <v>76</v>
      </c>
      <c r="H96" t="s">
        <v>77</v>
      </c>
      <c r="I96">
        <v>10</v>
      </c>
      <c r="J96">
        <v>1</v>
      </c>
      <c r="K96" t="s">
        <v>72</v>
      </c>
      <c r="L96" t="str">
        <f>VLOOKUP(E96&amp;"-"&amp;F96&amp;"-"&amp;G96&amp;"-"&amp;H96,'ХЛМ класифікація проявлень'!A:F,6,0)</f>
        <v>Преміум з фіксацією в анонсі проекту</v>
      </c>
    </row>
    <row r="97" spans="1:12" x14ac:dyDescent="0.25">
      <c r="A97">
        <v>52520</v>
      </c>
      <c r="B97" t="s">
        <v>100</v>
      </c>
      <c r="C97" t="s">
        <v>101</v>
      </c>
      <c r="D97" t="s">
        <v>83</v>
      </c>
      <c r="E97" t="s">
        <v>35</v>
      </c>
      <c r="F97" t="s">
        <v>17</v>
      </c>
      <c r="G97" t="s">
        <v>95</v>
      </c>
      <c r="H97" t="s">
        <v>38</v>
      </c>
      <c r="I97">
        <v>10</v>
      </c>
      <c r="J97">
        <v>1</v>
      </c>
      <c r="K97" t="s">
        <v>72</v>
      </c>
      <c r="L97" t="str">
        <f>VLOOKUP(E97&amp;"-"&amp;F97&amp;"-"&amp;G97&amp;"-"&amp;H97,'ХЛМ класифікація проявлень'!A:F,6,0)</f>
        <v>Логотип/плашка в спонсорському анонсі проекту</v>
      </c>
    </row>
    <row r="98" spans="1:12" x14ac:dyDescent="0.25">
      <c r="A98">
        <v>50359</v>
      </c>
      <c r="B98" t="s">
        <v>106</v>
      </c>
      <c r="C98" t="s">
        <v>59</v>
      </c>
      <c r="D98" t="s">
        <v>83</v>
      </c>
      <c r="E98" t="s">
        <v>5</v>
      </c>
      <c r="F98" t="s">
        <v>61</v>
      </c>
      <c r="G98" t="s">
        <v>23</v>
      </c>
      <c r="H98" t="s">
        <v>8</v>
      </c>
      <c r="I98">
        <v>5</v>
      </c>
      <c r="J98">
        <v>1</v>
      </c>
      <c r="K98" t="s">
        <v>62</v>
      </c>
      <c r="L98" t="str">
        <f>VLOOKUP(E98&amp;"-"&amp;F98&amp;"-"&amp;G98&amp;"-"&amp;H98,'ХЛМ класифікація проявлень'!A:F,6,0)</f>
        <v>Мікророзрив</v>
      </c>
    </row>
    <row r="99" spans="1:12" x14ac:dyDescent="0.25">
      <c r="A99">
        <v>50359</v>
      </c>
      <c r="B99" t="s">
        <v>106</v>
      </c>
      <c r="C99" t="s">
        <v>59</v>
      </c>
      <c r="D99" t="s">
        <v>83</v>
      </c>
      <c r="E99" t="s">
        <v>35</v>
      </c>
      <c r="F99" t="s">
        <v>61</v>
      </c>
      <c r="G99" t="s">
        <v>76</v>
      </c>
      <c r="H99" t="s">
        <v>77</v>
      </c>
      <c r="I99">
        <v>5</v>
      </c>
      <c r="J99">
        <v>1</v>
      </c>
      <c r="K99" t="s">
        <v>63</v>
      </c>
      <c r="L99" t="str">
        <f>VLOOKUP(E99&amp;"-"&amp;F99&amp;"-"&amp;G99&amp;"-"&amp;H99,'ХЛМ класифікація проявлень'!A:F,6,0)</f>
        <v>Преміум з фіксацією в анонсі проекту</v>
      </c>
    </row>
    <row r="100" spans="1:12" x14ac:dyDescent="0.25">
      <c r="A100">
        <v>51911</v>
      </c>
      <c r="B100" t="s">
        <v>107</v>
      </c>
      <c r="C100" t="s">
        <v>59</v>
      </c>
      <c r="D100" t="s">
        <v>108</v>
      </c>
      <c r="E100" t="s">
        <v>5</v>
      </c>
      <c r="F100" t="s">
        <v>61</v>
      </c>
      <c r="G100" t="s">
        <v>23</v>
      </c>
      <c r="H100" t="s">
        <v>8</v>
      </c>
      <c r="I100">
        <v>5</v>
      </c>
      <c r="J100">
        <v>2</v>
      </c>
      <c r="K100" t="s">
        <v>62</v>
      </c>
      <c r="L100" t="str">
        <f>VLOOKUP(E100&amp;"-"&amp;F100&amp;"-"&amp;G100&amp;"-"&amp;H100,'ХЛМ класифікація проявлень'!A:F,6,0)</f>
        <v>Мікророзрив</v>
      </c>
    </row>
    <row r="101" spans="1:12" x14ac:dyDescent="0.25">
      <c r="A101">
        <v>51911</v>
      </c>
      <c r="B101" t="s">
        <v>107</v>
      </c>
      <c r="C101" t="s">
        <v>59</v>
      </c>
      <c r="D101" t="s">
        <v>108</v>
      </c>
      <c r="E101" t="s">
        <v>5</v>
      </c>
      <c r="F101" t="s">
        <v>17</v>
      </c>
      <c r="G101" t="s">
        <v>18</v>
      </c>
      <c r="H101" t="s">
        <v>8</v>
      </c>
      <c r="I101">
        <v>5</v>
      </c>
      <c r="J101">
        <v>2</v>
      </c>
      <c r="K101" t="s">
        <v>63</v>
      </c>
      <c r="L101" t="str">
        <f>VLOOKUP(E101&amp;"-"&amp;F101&amp;"-"&amp;G101&amp;"-"&amp;H101,'ХЛМ класифікація проявлень'!A:F,6,0)</f>
        <v>Логотип/плашка в програмі</v>
      </c>
    </row>
    <row r="102" spans="1:12" x14ac:dyDescent="0.25">
      <c r="A102">
        <v>52425</v>
      </c>
      <c r="B102" t="s">
        <v>109</v>
      </c>
      <c r="C102" t="s">
        <v>110</v>
      </c>
      <c r="D102" t="s">
        <v>111</v>
      </c>
      <c r="E102" t="s">
        <v>5</v>
      </c>
      <c r="F102" t="s">
        <v>61</v>
      </c>
      <c r="G102" t="s">
        <v>23</v>
      </c>
      <c r="H102" t="s">
        <v>85</v>
      </c>
      <c r="I102">
        <v>10</v>
      </c>
      <c r="J102">
        <v>1</v>
      </c>
      <c r="K102" t="s">
        <v>62</v>
      </c>
      <c r="L102" t="str">
        <f>VLOOKUP(E102&amp;"-"&amp;F102&amp;"-"&amp;G102&amp;"-"&amp;H102,'ХЛМ класифікація проявлень'!A:F,6,0)</f>
        <v>Преміум з фіксацією</v>
      </c>
    </row>
    <row r="103" spans="1:12" x14ac:dyDescent="0.25">
      <c r="A103">
        <v>52425</v>
      </c>
      <c r="B103" t="s">
        <v>109</v>
      </c>
      <c r="C103" t="s">
        <v>110</v>
      </c>
      <c r="D103" t="s">
        <v>111</v>
      </c>
      <c r="E103" t="s">
        <v>5</v>
      </c>
      <c r="F103" t="s">
        <v>61</v>
      </c>
      <c r="G103" t="s">
        <v>23</v>
      </c>
      <c r="H103" t="s">
        <v>26</v>
      </c>
      <c r="I103">
        <v>10</v>
      </c>
      <c r="J103">
        <v>1</v>
      </c>
      <c r="K103" t="s">
        <v>62</v>
      </c>
      <c r="L103" t="str">
        <f>VLOOKUP(E103&amp;"-"&amp;F103&amp;"-"&amp;G103&amp;"-"&amp;H103,'ХЛМ класифікація проявлень'!A:F,6,0)</f>
        <v>Преміум з фіксацією</v>
      </c>
    </row>
    <row r="104" spans="1:12" x14ac:dyDescent="0.25">
      <c r="A104">
        <v>52425</v>
      </c>
      <c r="B104" t="s">
        <v>109</v>
      </c>
      <c r="C104" t="s">
        <v>110</v>
      </c>
      <c r="D104" t="s">
        <v>111</v>
      </c>
      <c r="E104" t="s">
        <v>5</v>
      </c>
      <c r="F104" t="s">
        <v>17</v>
      </c>
      <c r="G104" t="s">
        <v>102</v>
      </c>
      <c r="H104" t="s">
        <v>8</v>
      </c>
      <c r="I104">
        <v>10</v>
      </c>
      <c r="J104">
        <v>6</v>
      </c>
      <c r="K104" t="s">
        <v>62</v>
      </c>
      <c r="L104" t="str">
        <f>VLOOKUP(E104&amp;"-"&amp;F104&amp;"-"&amp;G104&amp;"-"&amp;H104,'ХЛМ класифікація проявлень'!A:F,6,0)</f>
        <v>Логотип/плашка в програмі</v>
      </c>
    </row>
    <row r="105" spans="1:12" x14ac:dyDescent="0.25">
      <c r="A105">
        <v>52425</v>
      </c>
      <c r="B105" t="s">
        <v>109</v>
      </c>
      <c r="C105" t="s">
        <v>110</v>
      </c>
      <c r="D105" t="s">
        <v>111</v>
      </c>
      <c r="E105" t="s">
        <v>5</v>
      </c>
      <c r="F105" t="s">
        <v>87</v>
      </c>
      <c r="G105" t="s">
        <v>103</v>
      </c>
      <c r="H105" t="s">
        <v>8</v>
      </c>
      <c r="I105">
        <v>10</v>
      </c>
      <c r="J105">
        <v>4</v>
      </c>
      <c r="K105" t="s">
        <v>62</v>
      </c>
      <c r="L105" t="str">
        <f>VLOOKUP(E105&amp;"-"&amp;F105&amp;"-"&amp;G105&amp;"-"&amp;H105,'ХЛМ класифікація проявлень'!A:F,6,0)</f>
        <v>Не вичерпує квоту спонсорства</v>
      </c>
    </row>
    <row r="106" spans="1:12" x14ac:dyDescent="0.25">
      <c r="A106">
        <v>52425</v>
      </c>
      <c r="B106" t="s">
        <v>109</v>
      </c>
      <c r="C106" t="s">
        <v>110</v>
      </c>
      <c r="D106" t="s">
        <v>111</v>
      </c>
      <c r="E106" t="s">
        <v>5</v>
      </c>
      <c r="F106" t="s">
        <v>69</v>
      </c>
      <c r="G106" t="s">
        <v>104</v>
      </c>
      <c r="H106" t="s">
        <v>8</v>
      </c>
      <c r="I106">
        <v>3</v>
      </c>
      <c r="J106">
        <v>5</v>
      </c>
      <c r="K106" t="s">
        <v>62</v>
      </c>
      <c r="L106" t="str">
        <f>VLOOKUP(E106&amp;"-"&amp;F106&amp;"-"&amp;G106&amp;"-"&amp;H106,'ХЛМ класифікація проявлень'!A:F,6,0)</f>
        <v>Не вичерпує квоту спонсорства</v>
      </c>
    </row>
    <row r="107" spans="1:12" x14ac:dyDescent="0.25">
      <c r="A107">
        <v>52425</v>
      </c>
      <c r="B107" t="s">
        <v>109</v>
      </c>
      <c r="C107" t="s">
        <v>110</v>
      </c>
      <c r="D107" t="s">
        <v>111</v>
      </c>
      <c r="E107" t="s">
        <v>5</v>
      </c>
      <c r="F107" t="s">
        <v>61</v>
      </c>
      <c r="G107" t="s">
        <v>105</v>
      </c>
      <c r="H107" t="s">
        <v>8</v>
      </c>
      <c r="I107">
        <v>10</v>
      </c>
      <c r="J107">
        <v>1</v>
      </c>
      <c r="K107" t="s">
        <v>62</v>
      </c>
      <c r="L107" t="str">
        <f>VLOOKUP(E107&amp;"-"&amp;F107&amp;"-"&amp;G107&amp;"-"&amp;H107,'ХЛМ класифікація проявлень'!A:F,6,0)</f>
        <v>Логотип/плашка в програмі</v>
      </c>
    </row>
    <row r="108" spans="1:12" x14ac:dyDescent="0.25">
      <c r="A108">
        <v>52425</v>
      </c>
      <c r="B108" t="s">
        <v>109</v>
      </c>
      <c r="C108" t="s">
        <v>110</v>
      </c>
      <c r="D108" t="s">
        <v>111</v>
      </c>
      <c r="E108" t="s">
        <v>5</v>
      </c>
      <c r="F108" t="s">
        <v>17</v>
      </c>
      <c r="G108" t="s">
        <v>23</v>
      </c>
      <c r="H108" t="s">
        <v>8</v>
      </c>
      <c r="I108">
        <v>10</v>
      </c>
      <c r="J108">
        <v>1</v>
      </c>
      <c r="K108" t="s">
        <v>62</v>
      </c>
      <c r="L108" t="str">
        <f>VLOOKUP(E108&amp;"-"&amp;F108&amp;"-"&amp;G108&amp;"-"&amp;H108,'ХЛМ класифікація проявлень'!A:F,6,0)</f>
        <v>???</v>
      </c>
    </row>
    <row r="109" spans="1:12" x14ac:dyDescent="0.25">
      <c r="A109">
        <v>52425</v>
      </c>
      <c r="B109" t="s">
        <v>109</v>
      </c>
      <c r="C109" t="s">
        <v>110</v>
      </c>
      <c r="D109" t="s">
        <v>111</v>
      </c>
      <c r="E109" t="s">
        <v>35</v>
      </c>
      <c r="F109" t="s">
        <v>61</v>
      </c>
      <c r="G109" t="s">
        <v>76</v>
      </c>
      <c r="H109" t="s">
        <v>77</v>
      </c>
      <c r="I109">
        <v>10</v>
      </c>
      <c r="J109">
        <v>1</v>
      </c>
      <c r="K109" t="s">
        <v>62</v>
      </c>
      <c r="L109" t="str">
        <f>VLOOKUP(E109&amp;"-"&amp;F109&amp;"-"&amp;G109&amp;"-"&amp;H109,'ХЛМ класифікація проявлень'!A:F,6,0)</f>
        <v>Преміум з фіксацією в анонсі проекту</v>
      </c>
    </row>
    <row r="110" spans="1:12" x14ac:dyDescent="0.25">
      <c r="A110">
        <v>52425</v>
      </c>
      <c r="B110" t="s">
        <v>109</v>
      </c>
      <c r="C110" t="s">
        <v>110</v>
      </c>
      <c r="D110" t="s">
        <v>111</v>
      </c>
      <c r="E110" t="s">
        <v>35</v>
      </c>
      <c r="F110" t="s">
        <v>17</v>
      </c>
      <c r="G110" t="s">
        <v>95</v>
      </c>
      <c r="H110" t="s">
        <v>38</v>
      </c>
      <c r="I110">
        <v>10</v>
      </c>
      <c r="J110">
        <v>1</v>
      </c>
      <c r="K110" t="s">
        <v>62</v>
      </c>
      <c r="L110" t="str">
        <f>VLOOKUP(E110&amp;"-"&amp;F110&amp;"-"&amp;G110&amp;"-"&amp;H110,'ХЛМ класифікація проявлень'!A:F,6,0)</f>
        <v>Логотип/плашка в спонсорському анонсі проекту</v>
      </c>
    </row>
    <row r="111" spans="1:12" x14ac:dyDescent="0.25">
      <c r="A111">
        <v>52425</v>
      </c>
      <c r="B111" t="s">
        <v>109</v>
      </c>
      <c r="C111" t="s">
        <v>110</v>
      </c>
      <c r="D111" t="s">
        <v>111</v>
      </c>
      <c r="E111" t="s">
        <v>35</v>
      </c>
      <c r="F111" t="s">
        <v>61</v>
      </c>
      <c r="G111" t="s">
        <v>76</v>
      </c>
      <c r="H111" t="s">
        <v>77</v>
      </c>
      <c r="I111">
        <v>10</v>
      </c>
      <c r="J111">
        <v>1</v>
      </c>
      <c r="K111" t="s">
        <v>63</v>
      </c>
      <c r="L111" t="str">
        <f>VLOOKUP(E111&amp;"-"&amp;F111&amp;"-"&amp;G111&amp;"-"&amp;H111,'ХЛМ класифікація проявлень'!A:F,6,0)</f>
        <v>Преміум з фіксацією в анонсі проекту</v>
      </c>
    </row>
    <row r="112" spans="1:12" x14ac:dyDescent="0.25">
      <c r="A112">
        <v>52425</v>
      </c>
      <c r="B112" t="s">
        <v>109</v>
      </c>
      <c r="C112" t="s">
        <v>110</v>
      </c>
      <c r="D112" t="s">
        <v>111</v>
      </c>
      <c r="E112" t="s">
        <v>35</v>
      </c>
      <c r="F112" t="s">
        <v>17</v>
      </c>
      <c r="G112" t="s">
        <v>95</v>
      </c>
      <c r="H112" t="s">
        <v>38</v>
      </c>
      <c r="I112">
        <v>10</v>
      </c>
      <c r="J112">
        <v>1</v>
      </c>
      <c r="K112" t="s">
        <v>63</v>
      </c>
      <c r="L112" t="str">
        <f>VLOOKUP(E112&amp;"-"&amp;F112&amp;"-"&amp;G112&amp;"-"&amp;H112,'ХЛМ класифікація проявлень'!A:F,6,0)</f>
        <v>Логотип/плашка в спонсорському анонсі проекту</v>
      </c>
    </row>
    <row r="113" spans="1:12" x14ac:dyDescent="0.25">
      <c r="A113">
        <v>52425</v>
      </c>
      <c r="B113" t="s">
        <v>109</v>
      </c>
      <c r="C113" t="s">
        <v>110</v>
      </c>
      <c r="D113" t="s">
        <v>111</v>
      </c>
      <c r="E113" t="s">
        <v>35</v>
      </c>
      <c r="F113" t="s">
        <v>61</v>
      </c>
      <c r="G113" t="s">
        <v>76</v>
      </c>
      <c r="H113" t="s">
        <v>77</v>
      </c>
      <c r="I113">
        <v>10</v>
      </c>
      <c r="J113">
        <v>1</v>
      </c>
      <c r="K113" t="s">
        <v>65</v>
      </c>
      <c r="L113" t="str">
        <f>VLOOKUP(E113&amp;"-"&amp;F113&amp;"-"&amp;G113&amp;"-"&amp;H113,'ХЛМ класифікація проявлень'!A:F,6,0)</f>
        <v>Преміум з фіксацією в анонсі проекту</v>
      </c>
    </row>
    <row r="114" spans="1:12" x14ac:dyDescent="0.25">
      <c r="A114">
        <v>52425</v>
      </c>
      <c r="B114" t="s">
        <v>109</v>
      </c>
      <c r="C114" t="s">
        <v>110</v>
      </c>
      <c r="D114" t="s">
        <v>111</v>
      </c>
      <c r="E114" t="s">
        <v>35</v>
      </c>
      <c r="F114" t="s">
        <v>17</v>
      </c>
      <c r="G114" t="s">
        <v>95</v>
      </c>
      <c r="H114" t="s">
        <v>38</v>
      </c>
      <c r="I114">
        <v>10</v>
      </c>
      <c r="J114">
        <v>1</v>
      </c>
      <c r="K114" t="s">
        <v>65</v>
      </c>
      <c r="L114" t="str">
        <f>VLOOKUP(E114&amp;"-"&amp;F114&amp;"-"&amp;G114&amp;"-"&amp;H114,'ХЛМ класифікація проявлень'!A:F,6,0)</f>
        <v>Логотип/плашка в спонсорському анонсі проекту</v>
      </c>
    </row>
    <row r="115" spans="1:12" x14ac:dyDescent="0.25">
      <c r="A115">
        <v>52425</v>
      </c>
      <c r="B115" t="s">
        <v>109</v>
      </c>
      <c r="C115" t="s">
        <v>110</v>
      </c>
      <c r="D115" t="s">
        <v>111</v>
      </c>
      <c r="E115" t="s">
        <v>35</v>
      </c>
      <c r="F115" t="s">
        <v>61</v>
      </c>
      <c r="G115" t="s">
        <v>76</v>
      </c>
      <c r="H115" t="s">
        <v>77</v>
      </c>
      <c r="I115">
        <v>10</v>
      </c>
      <c r="J115">
        <v>1</v>
      </c>
      <c r="K115" t="s">
        <v>68</v>
      </c>
      <c r="L115" t="str">
        <f>VLOOKUP(E115&amp;"-"&amp;F115&amp;"-"&amp;G115&amp;"-"&amp;H115,'ХЛМ класифікація проявлень'!A:F,6,0)</f>
        <v>Преміум з фіксацією в анонсі проекту</v>
      </c>
    </row>
    <row r="116" spans="1:12" x14ac:dyDescent="0.25">
      <c r="A116">
        <v>52425</v>
      </c>
      <c r="B116" t="s">
        <v>109</v>
      </c>
      <c r="C116" t="s">
        <v>110</v>
      </c>
      <c r="D116" t="s">
        <v>111</v>
      </c>
      <c r="E116" t="s">
        <v>35</v>
      </c>
      <c r="F116" t="s">
        <v>17</v>
      </c>
      <c r="G116" t="s">
        <v>95</v>
      </c>
      <c r="H116" t="s">
        <v>38</v>
      </c>
      <c r="I116">
        <v>10</v>
      </c>
      <c r="J116">
        <v>1</v>
      </c>
      <c r="K116" t="s">
        <v>68</v>
      </c>
      <c r="L116" t="str">
        <f>VLOOKUP(E116&amp;"-"&amp;F116&amp;"-"&amp;G116&amp;"-"&amp;H116,'ХЛМ класифікація проявлень'!A:F,6,0)</f>
        <v>Логотип/плашка в спонсорському анонсі проекту</v>
      </c>
    </row>
    <row r="117" spans="1:12" x14ac:dyDescent="0.25">
      <c r="A117">
        <v>52425</v>
      </c>
      <c r="B117" t="s">
        <v>109</v>
      </c>
      <c r="C117" t="s">
        <v>110</v>
      </c>
      <c r="D117" t="s">
        <v>111</v>
      </c>
      <c r="E117" t="s">
        <v>35</v>
      </c>
      <c r="F117" t="s">
        <v>61</v>
      </c>
      <c r="G117" t="s">
        <v>76</v>
      </c>
      <c r="H117" t="s">
        <v>77</v>
      </c>
      <c r="I117">
        <v>10</v>
      </c>
      <c r="J117">
        <v>1</v>
      </c>
      <c r="K117" t="s">
        <v>71</v>
      </c>
      <c r="L117" t="str">
        <f>VLOOKUP(E117&amp;"-"&amp;F117&amp;"-"&amp;G117&amp;"-"&amp;H117,'ХЛМ класифікація проявлень'!A:F,6,0)</f>
        <v>Преміум з фіксацією в анонсі проекту</v>
      </c>
    </row>
    <row r="118" spans="1:12" x14ac:dyDescent="0.25">
      <c r="A118">
        <v>52425</v>
      </c>
      <c r="B118" t="s">
        <v>109</v>
      </c>
      <c r="C118" t="s">
        <v>110</v>
      </c>
      <c r="D118" t="s">
        <v>111</v>
      </c>
      <c r="E118" t="s">
        <v>35</v>
      </c>
      <c r="F118" t="s">
        <v>17</v>
      </c>
      <c r="G118" t="s">
        <v>95</v>
      </c>
      <c r="H118" t="s">
        <v>38</v>
      </c>
      <c r="I118">
        <v>10</v>
      </c>
      <c r="J118">
        <v>1</v>
      </c>
      <c r="K118" t="s">
        <v>71</v>
      </c>
      <c r="L118" t="str">
        <f>VLOOKUP(E118&amp;"-"&amp;F118&amp;"-"&amp;G118&amp;"-"&amp;H118,'ХЛМ класифікація проявлень'!A:F,6,0)</f>
        <v>Логотип/плашка в спонсорському анонсі проекту</v>
      </c>
    </row>
    <row r="119" spans="1:12" x14ac:dyDescent="0.25">
      <c r="A119">
        <v>52425</v>
      </c>
      <c r="B119" t="s">
        <v>109</v>
      </c>
      <c r="C119" t="s">
        <v>110</v>
      </c>
      <c r="D119" t="s">
        <v>111</v>
      </c>
      <c r="E119" t="s">
        <v>35</v>
      </c>
      <c r="F119" t="s">
        <v>61</v>
      </c>
      <c r="G119" t="s">
        <v>76</v>
      </c>
      <c r="H119" t="s">
        <v>77</v>
      </c>
      <c r="I119">
        <v>10</v>
      </c>
      <c r="J119">
        <v>1</v>
      </c>
      <c r="K119" t="s">
        <v>72</v>
      </c>
      <c r="L119" t="str">
        <f>VLOOKUP(E119&amp;"-"&amp;F119&amp;"-"&amp;G119&amp;"-"&amp;H119,'ХЛМ класифікація проявлень'!A:F,6,0)</f>
        <v>Преміум з фіксацією в анонсі проекту</v>
      </c>
    </row>
    <row r="120" spans="1:12" x14ac:dyDescent="0.25">
      <c r="A120">
        <v>52425</v>
      </c>
      <c r="B120" t="s">
        <v>109</v>
      </c>
      <c r="C120" t="s">
        <v>110</v>
      </c>
      <c r="D120" t="s">
        <v>111</v>
      </c>
      <c r="E120" t="s">
        <v>35</v>
      </c>
      <c r="F120" t="s">
        <v>17</v>
      </c>
      <c r="G120" t="s">
        <v>95</v>
      </c>
      <c r="H120" t="s">
        <v>38</v>
      </c>
      <c r="I120">
        <v>10</v>
      </c>
      <c r="J120">
        <v>1</v>
      </c>
      <c r="K120" t="s">
        <v>72</v>
      </c>
      <c r="L120" t="str">
        <f>VLOOKUP(E120&amp;"-"&amp;F120&amp;"-"&amp;G120&amp;"-"&amp;H120,'ХЛМ класифікація проявлень'!A:F,6,0)</f>
        <v>Логотип/плашка в спонсорському анонсі проекту</v>
      </c>
    </row>
    <row r="121" spans="1:12" x14ac:dyDescent="0.25">
      <c r="A121">
        <v>52434</v>
      </c>
      <c r="B121" t="s">
        <v>109</v>
      </c>
      <c r="C121" t="s">
        <v>110</v>
      </c>
      <c r="D121" t="s">
        <v>83</v>
      </c>
      <c r="E121" t="s">
        <v>5</v>
      </c>
      <c r="F121" t="s">
        <v>61</v>
      </c>
      <c r="G121" t="s">
        <v>23</v>
      </c>
      <c r="H121" t="s">
        <v>85</v>
      </c>
      <c r="I121">
        <v>10</v>
      </c>
      <c r="J121">
        <v>1</v>
      </c>
      <c r="K121" t="s">
        <v>62</v>
      </c>
      <c r="L121" t="str">
        <f>VLOOKUP(E121&amp;"-"&amp;F121&amp;"-"&amp;G121&amp;"-"&amp;H121,'ХЛМ класифікація проявлень'!A:F,6,0)</f>
        <v>Преміум з фіксацією</v>
      </c>
    </row>
    <row r="122" spans="1:12" x14ac:dyDescent="0.25">
      <c r="A122">
        <v>52434</v>
      </c>
      <c r="B122" t="s">
        <v>109</v>
      </c>
      <c r="C122" t="s">
        <v>110</v>
      </c>
      <c r="D122" t="s">
        <v>83</v>
      </c>
      <c r="E122" t="s">
        <v>5</v>
      </c>
      <c r="F122" t="s">
        <v>61</v>
      </c>
      <c r="G122" t="s">
        <v>23</v>
      </c>
      <c r="H122" t="s">
        <v>26</v>
      </c>
      <c r="I122">
        <v>10</v>
      </c>
      <c r="J122">
        <v>1</v>
      </c>
      <c r="K122" t="s">
        <v>62</v>
      </c>
      <c r="L122" t="str">
        <f>VLOOKUP(E122&amp;"-"&amp;F122&amp;"-"&amp;G122&amp;"-"&amp;H122,'ХЛМ класифікація проявлень'!A:F,6,0)</f>
        <v>Преміум з фіксацією</v>
      </c>
    </row>
    <row r="123" spans="1:12" x14ac:dyDescent="0.25">
      <c r="A123">
        <v>52434</v>
      </c>
      <c r="B123" t="s">
        <v>109</v>
      </c>
      <c r="C123" t="s">
        <v>110</v>
      </c>
      <c r="D123" t="s">
        <v>83</v>
      </c>
      <c r="E123" t="s">
        <v>5</v>
      </c>
      <c r="F123" t="s">
        <v>17</v>
      </c>
      <c r="G123" t="s">
        <v>102</v>
      </c>
      <c r="H123" t="s">
        <v>8</v>
      </c>
      <c r="I123">
        <v>10</v>
      </c>
      <c r="J123">
        <v>6</v>
      </c>
      <c r="K123" t="s">
        <v>62</v>
      </c>
      <c r="L123" t="str">
        <f>VLOOKUP(E123&amp;"-"&amp;F123&amp;"-"&amp;G123&amp;"-"&amp;H123,'ХЛМ класифікація проявлень'!A:F,6,0)</f>
        <v>Логотип/плашка в програмі</v>
      </c>
    </row>
    <row r="124" spans="1:12" x14ac:dyDescent="0.25">
      <c r="A124">
        <v>52434</v>
      </c>
      <c r="B124" t="s">
        <v>109</v>
      </c>
      <c r="C124" t="s">
        <v>110</v>
      </c>
      <c r="D124" t="s">
        <v>83</v>
      </c>
      <c r="E124" t="s">
        <v>5</v>
      </c>
      <c r="F124" t="s">
        <v>87</v>
      </c>
      <c r="G124" t="s">
        <v>103</v>
      </c>
      <c r="H124" t="s">
        <v>8</v>
      </c>
      <c r="I124">
        <v>10</v>
      </c>
      <c r="J124">
        <v>4</v>
      </c>
      <c r="K124" t="s">
        <v>62</v>
      </c>
      <c r="L124" t="str">
        <f>VLOOKUP(E124&amp;"-"&amp;F124&amp;"-"&amp;G124&amp;"-"&amp;H124,'ХЛМ класифікація проявлень'!A:F,6,0)</f>
        <v>Не вичерпує квоту спонсорства</v>
      </c>
    </row>
    <row r="125" spans="1:12" x14ac:dyDescent="0.25">
      <c r="A125">
        <v>52434</v>
      </c>
      <c r="B125" t="s">
        <v>109</v>
      </c>
      <c r="C125" t="s">
        <v>110</v>
      </c>
      <c r="D125" t="s">
        <v>83</v>
      </c>
      <c r="E125" t="s">
        <v>5</v>
      </c>
      <c r="F125" t="s">
        <v>69</v>
      </c>
      <c r="G125" t="s">
        <v>104</v>
      </c>
      <c r="H125" t="s">
        <v>8</v>
      </c>
      <c r="I125">
        <v>3</v>
      </c>
      <c r="J125">
        <v>5</v>
      </c>
      <c r="K125" t="s">
        <v>62</v>
      </c>
      <c r="L125" t="str">
        <f>VLOOKUP(E125&amp;"-"&amp;F125&amp;"-"&amp;G125&amp;"-"&amp;H125,'ХЛМ класифікація проявлень'!A:F,6,0)</f>
        <v>Не вичерпує квоту спонсорства</v>
      </c>
    </row>
    <row r="126" spans="1:12" x14ac:dyDescent="0.25">
      <c r="A126">
        <v>52434</v>
      </c>
      <c r="B126" t="s">
        <v>109</v>
      </c>
      <c r="C126" t="s">
        <v>110</v>
      </c>
      <c r="D126" t="s">
        <v>83</v>
      </c>
      <c r="E126" t="s">
        <v>5</v>
      </c>
      <c r="F126" t="s">
        <v>61</v>
      </c>
      <c r="G126" t="s">
        <v>105</v>
      </c>
      <c r="H126" t="s">
        <v>8</v>
      </c>
      <c r="I126">
        <v>10</v>
      </c>
      <c r="J126">
        <v>1</v>
      </c>
      <c r="K126" t="s">
        <v>62</v>
      </c>
      <c r="L126" t="str">
        <f>VLOOKUP(E126&amp;"-"&amp;F126&amp;"-"&amp;G126&amp;"-"&amp;H126,'ХЛМ класифікація проявлень'!A:F,6,0)</f>
        <v>Логотип/плашка в програмі</v>
      </c>
    </row>
    <row r="127" spans="1:12" x14ac:dyDescent="0.25">
      <c r="A127">
        <v>52434</v>
      </c>
      <c r="B127" t="s">
        <v>109</v>
      </c>
      <c r="C127" t="s">
        <v>110</v>
      </c>
      <c r="D127" t="s">
        <v>83</v>
      </c>
      <c r="E127" t="s">
        <v>5</v>
      </c>
      <c r="F127" t="s">
        <v>17</v>
      </c>
      <c r="G127" t="s">
        <v>23</v>
      </c>
      <c r="H127" t="s">
        <v>8</v>
      </c>
      <c r="I127">
        <v>10</v>
      </c>
      <c r="J127">
        <v>1</v>
      </c>
      <c r="K127" t="s">
        <v>62</v>
      </c>
      <c r="L127" t="str">
        <f>VLOOKUP(E127&amp;"-"&amp;F127&amp;"-"&amp;G127&amp;"-"&amp;H127,'ХЛМ класифікація проявлень'!A:F,6,0)</f>
        <v>???</v>
      </c>
    </row>
    <row r="128" spans="1:12" x14ac:dyDescent="0.25">
      <c r="A128">
        <v>52434</v>
      </c>
      <c r="B128" t="s">
        <v>109</v>
      </c>
      <c r="C128" t="s">
        <v>110</v>
      </c>
      <c r="D128" t="s">
        <v>83</v>
      </c>
      <c r="E128" t="s">
        <v>35</v>
      </c>
      <c r="F128" t="s">
        <v>61</v>
      </c>
      <c r="G128" t="s">
        <v>76</v>
      </c>
      <c r="H128" t="s">
        <v>77</v>
      </c>
      <c r="I128">
        <v>10</v>
      </c>
      <c r="J128">
        <v>1</v>
      </c>
      <c r="K128" t="s">
        <v>62</v>
      </c>
      <c r="L128" t="str">
        <f>VLOOKUP(E128&amp;"-"&amp;F128&amp;"-"&amp;G128&amp;"-"&amp;H128,'ХЛМ класифікація проявлень'!A:F,6,0)</f>
        <v>Преміум з фіксацією в анонсі проекту</v>
      </c>
    </row>
    <row r="129" spans="1:12" x14ac:dyDescent="0.25">
      <c r="A129">
        <v>52434</v>
      </c>
      <c r="B129" t="s">
        <v>109</v>
      </c>
      <c r="C129" t="s">
        <v>110</v>
      </c>
      <c r="D129" t="s">
        <v>83</v>
      </c>
      <c r="E129" t="s">
        <v>35</v>
      </c>
      <c r="F129" t="s">
        <v>17</v>
      </c>
      <c r="G129" t="s">
        <v>95</v>
      </c>
      <c r="H129" t="s">
        <v>38</v>
      </c>
      <c r="I129">
        <v>10</v>
      </c>
      <c r="J129">
        <v>1</v>
      </c>
      <c r="K129" t="s">
        <v>62</v>
      </c>
      <c r="L129" t="str">
        <f>VLOOKUP(E129&amp;"-"&amp;F129&amp;"-"&amp;G129&amp;"-"&amp;H129,'ХЛМ класифікація проявлень'!A:F,6,0)</f>
        <v>Логотип/плашка в спонсорському анонсі проекту</v>
      </c>
    </row>
    <row r="130" spans="1:12" x14ac:dyDescent="0.25">
      <c r="A130">
        <v>52434</v>
      </c>
      <c r="B130" t="s">
        <v>109</v>
      </c>
      <c r="C130" t="s">
        <v>110</v>
      </c>
      <c r="D130" t="s">
        <v>83</v>
      </c>
      <c r="E130" t="s">
        <v>35</v>
      </c>
      <c r="F130" t="s">
        <v>61</v>
      </c>
      <c r="G130" t="s">
        <v>76</v>
      </c>
      <c r="H130" t="s">
        <v>77</v>
      </c>
      <c r="I130">
        <v>10</v>
      </c>
      <c r="J130">
        <v>1</v>
      </c>
      <c r="K130" t="s">
        <v>63</v>
      </c>
      <c r="L130" t="str">
        <f>VLOOKUP(E130&amp;"-"&amp;F130&amp;"-"&amp;G130&amp;"-"&amp;H130,'ХЛМ класифікація проявлень'!A:F,6,0)</f>
        <v>Преміум з фіксацією в анонсі проекту</v>
      </c>
    </row>
    <row r="131" spans="1:12" x14ac:dyDescent="0.25">
      <c r="A131">
        <v>52434</v>
      </c>
      <c r="B131" t="s">
        <v>109</v>
      </c>
      <c r="C131" t="s">
        <v>110</v>
      </c>
      <c r="D131" t="s">
        <v>83</v>
      </c>
      <c r="E131" t="s">
        <v>35</v>
      </c>
      <c r="F131" t="s">
        <v>17</v>
      </c>
      <c r="G131" t="s">
        <v>95</v>
      </c>
      <c r="H131" t="s">
        <v>38</v>
      </c>
      <c r="I131">
        <v>10</v>
      </c>
      <c r="J131">
        <v>1</v>
      </c>
      <c r="K131" t="s">
        <v>63</v>
      </c>
      <c r="L131" t="str">
        <f>VLOOKUP(E131&amp;"-"&amp;F131&amp;"-"&amp;G131&amp;"-"&amp;H131,'ХЛМ класифікація проявлень'!A:F,6,0)</f>
        <v>Логотип/плашка в спонсорському анонсі проекту</v>
      </c>
    </row>
    <row r="132" spans="1:12" x14ac:dyDescent="0.25">
      <c r="A132">
        <v>52434</v>
      </c>
      <c r="B132" t="s">
        <v>109</v>
      </c>
      <c r="C132" t="s">
        <v>110</v>
      </c>
      <c r="D132" t="s">
        <v>83</v>
      </c>
      <c r="E132" t="s">
        <v>35</v>
      </c>
      <c r="F132" t="s">
        <v>61</v>
      </c>
      <c r="G132" t="s">
        <v>76</v>
      </c>
      <c r="H132" t="s">
        <v>77</v>
      </c>
      <c r="I132">
        <v>10</v>
      </c>
      <c r="J132">
        <v>1</v>
      </c>
      <c r="K132" t="s">
        <v>65</v>
      </c>
      <c r="L132" t="str">
        <f>VLOOKUP(E132&amp;"-"&amp;F132&amp;"-"&amp;G132&amp;"-"&amp;H132,'ХЛМ класифікація проявлень'!A:F,6,0)</f>
        <v>Преміум з фіксацією в анонсі проекту</v>
      </c>
    </row>
    <row r="133" spans="1:12" x14ac:dyDescent="0.25">
      <c r="A133">
        <v>52434</v>
      </c>
      <c r="B133" t="s">
        <v>109</v>
      </c>
      <c r="C133" t="s">
        <v>110</v>
      </c>
      <c r="D133" t="s">
        <v>83</v>
      </c>
      <c r="E133" t="s">
        <v>35</v>
      </c>
      <c r="F133" t="s">
        <v>17</v>
      </c>
      <c r="G133" t="s">
        <v>95</v>
      </c>
      <c r="H133" t="s">
        <v>38</v>
      </c>
      <c r="I133">
        <v>10</v>
      </c>
      <c r="J133">
        <v>1</v>
      </c>
      <c r="K133" t="s">
        <v>65</v>
      </c>
      <c r="L133" t="str">
        <f>VLOOKUP(E133&amp;"-"&amp;F133&amp;"-"&amp;G133&amp;"-"&amp;H133,'ХЛМ класифікація проявлень'!A:F,6,0)</f>
        <v>Логотип/плашка в спонсорському анонсі проекту</v>
      </c>
    </row>
    <row r="134" spans="1:12" x14ac:dyDescent="0.25">
      <c r="A134">
        <v>52434</v>
      </c>
      <c r="B134" t="s">
        <v>109</v>
      </c>
      <c r="C134" t="s">
        <v>110</v>
      </c>
      <c r="D134" t="s">
        <v>83</v>
      </c>
      <c r="E134" t="s">
        <v>35</v>
      </c>
      <c r="F134" t="s">
        <v>61</v>
      </c>
      <c r="G134" t="s">
        <v>76</v>
      </c>
      <c r="H134" t="s">
        <v>77</v>
      </c>
      <c r="I134">
        <v>10</v>
      </c>
      <c r="J134">
        <v>1</v>
      </c>
      <c r="K134" t="s">
        <v>68</v>
      </c>
      <c r="L134" t="str">
        <f>VLOOKUP(E134&amp;"-"&amp;F134&amp;"-"&amp;G134&amp;"-"&amp;H134,'ХЛМ класифікація проявлень'!A:F,6,0)</f>
        <v>Преміум з фіксацією в анонсі проекту</v>
      </c>
    </row>
    <row r="135" spans="1:12" x14ac:dyDescent="0.25">
      <c r="A135">
        <v>52434</v>
      </c>
      <c r="B135" t="s">
        <v>109</v>
      </c>
      <c r="C135" t="s">
        <v>110</v>
      </c>
      <c r="D135" t="s">
        <v>83</v>
      </c>
      <c r="E135" t="s">
        <v>35</v>
      </c>
      <c r="F135" t="s">
        <v>17</v>
      </c>
      <c r="G135" t="s">
        <v>95</v>
      </c>
      <c r="H135" t="s">
        <v>38</v>
      </c>
      <c r="I135">
        <v>10</v>
      </c>
      <c r="J135">
        <v>1</v>
      </c>
      <c r="K135" t="s">
        <v>68</v>
      </c>
      <c r="L135" t="str">
        <f>VLOOKUP(E135&amp;"-"&amp;F135&amp;"-"&amp;G135&amp;"-"&amp;H135,'ХЛМ класифікація проявлень'!A:F,6,0)</f>
        <v>Логотип/плашка в спонсорському анонсі проекту</v>
      </c>
    </row>
    <row r="136" spans="1:12" x14ac:dyDescent="0.25">
      <c r="A136">
        <v>52434</v>
      </c>
      <c r="B136" t="s">
        <v>109</v>
      </c>
      <c r="C136" t="s">
        <v>110</v>
      </c>
      <c r="D136" t="s">
        <v>83</v>
      </c>
      <c r="E136" t="s">
        <v>35</v>
      </c>
      <c r="F136" t="s">
        <v>61</v>
      </c>
      <c r="G136" t="s">
        <v>76</v>
      </c>
      <c r="H136" t="s">
        <v>77</v>
      </c>
      <c r="I136">
        <v>10</v>
      </c>
      <c r="J136">
        <v>1</v>
      </c>
      <c r="K136" t="s">
        <v>71</v>
      </c>
      <c r="L136" t="str">
        <f>VLOOKUP(E136&amp;"-"&amp;F136&amp;"-"&amp;G136&amp;"-"&amp;H136,'ХЛМ класифікація проявлень'!A:F,6,0)</f>
        <v>Преміум з фіксацією в анонсі проекту</v>
      </c>
    </row>
    <row r="137" spans="1:12" x14ac:dyDescent="0.25">
      <c r="A137">
        <v>52434</v>
      </c>
      <c r="B137" t="s">
        <v>109</v>
      </c>
      <c r="C137" t="s">
        <v>110</v>
      </c>
      <c r="D137" t="s">
        <v>83</v>
      </c>
      <c r="E137" t="s">
        <v>35</v>
      </c>
      <c r="F137" t="s">
        <v>17</v>
      </c>
      <c r="G137" t="s">
        <v>95</v>
      </c>
      <c r="H137" t="s">
        <v>38</v>
      </c>
      <c r="I137">
        <v>10</v>
      </c>
      <c r="J137">
        <v>1</v>
      </c>
      <c r="K137" t="s">
        <v>71</v>
      </c>
      <c r="L137" t="str">
        <f>VLOOKUP(E137&amp;"-"&amp;F137&amp;"-"&amp;G137&amp;"-"&amp;H137,'ХЛМ класифікація проявлень'!A:F,6,0)</f>
        <v>Логотип/плашка в спонсорському анонсі проекту</v>
      </c>
    </row>
    <row r="138" spans="1:12" x14ac:dyDescent="0.25">
      <c r="A138">
        <v>52434</v>
      </c>
      <c r="B138" t="s">
        <v>109</v>
      </c>
      <c r="C138" t="s">
        <v>110</v>
      </c>
      <c r="D138" t="s">
        <v>83</v>
      </c>
      <c r="E138" t="s">
        <v>35</v>
      </c>
      <c r="F138" t="s">
        <v>61</v>
      </c>
      <c r="G138" t="s">
        <v>76</v>
      </c>
      <c r="H138" t="s">
        <v>77</v>
      </c>
      <c r="I138">
        <v>10</v>
      </c>
      <c r="J138">
        <v>1</v>
      </c>
      <c r="K138" t="s">
        <v>72</v>
      </c>
      <c r="L138" t="str">
        <f>VLOOKUP(E138&amp;"-"&amp;F138&amp;"-"&amp;G138&amp;"-"&amp;H138,'ХЛМ класифікація проявлень'!A:F,6,0)</f>
        <v>Преміум з фіксацією в анонсі проекту</v>
      </c>
    </row>
    <row r="139" spans="1:12" x14ac:dyDescent="0.25">
      <c r="A139">
        <v>52434</v>
      </c>
      <c r="B139" t="s">
        <v>109</v>
      </c>
      <c r="C139" t="s">
        <v>110</v>
      </c>
      <c r="D139" t="s">
        <v>83</v>
      </c>
      <c r="E139" t="s">
        <v>35</v>
      </c>
      <c r="F139" t="s">
        <v>17</v>
      </c>
      <c r="G139" t="s">
        <v>95</v>
      </c>
      <c r="H139" t="s">
        <v>38</v>
      </c>
      <c r="I139">
        <v>10</v>
      </c>
      <c r="J139">
        <v>1</v>
      </c>
      <c r="K139" t="s">
        <v>72</v>
      </c>
      <c r="L139" t="str">
        <f>VLOOKUP(E139&amp;"-"&amp;F139&amp;"-"&amp;G139&amp;"-"&amp;H139,'ХЛМ класифікація проявлень'!A:F,6,0)</f>
        <v>Логотип/плашка в спонсорському анонсі проекту</v>
      </c>
    </row>
    <row r="140" spans="1:12" x14ac:dyDescent="0.25">
      <c r="A140">
        <v>52455</v>
      </c>
      <c r="B140" t="s">
        <v>109</v>
      </c>
      <c r="C140" t="s">
        <v>110</v>
      </c>
      <c r="D140" t="s">
        <v>60</v>
      </c>
      <c r="E140" t="s">
        <v>5</v>
      </c>
      <c r="F140" t="s">
        <v>61</v>
      </c>
      <c r="G140" t="s">
        <v>23</v>
      </c>
      <c r="H140" t="s">
        <v>85</v>
      </c>
      <c r="I140">
        <v>10</v>
      </c>
      <c r="J140">
        <v>1</v>
      </c>
      <c r="K140" t="s">
        <v>62</v>
      </c>
      <c r="L140" t="str">
        <f>VLOOKUP(E140&amp;"-"&amp;F140&amp;"-"&amp;G140&amp;"-"&amp;H140,'ХЛМ класифікація проявлень'!A:F,6,0)</f>
        <v>Преміум з фіксацією</v>
      </c>
    </row>
    <row r="141" spans="1:12" x14ac:dyDescent="0.25">
      <c r="A141">
        <v>52455</v>
      </c>
      <c r="B141" t="s">
        <v>109</v>
      </c>
      <c r="C141" t="s">
        <v>110</v>
      </c>
      <c r="D141" t="s">
        <v>60</v>
      </c>
      <c r="E141" t="s">
        <v>5</v>
      </c>
      <c r="F141" t="s">
        <v>61</v>
      </c>
      <c r="G141" t="s">
        <v>23</v>
      </c>
      <c r="H141" t="s">
        <v>26</v>
      </c>
      <c r="I141">
        <v>10</v>
      </c>
      <c r="J141">
        <v>1</v>
      </c>
      <c r="K141" t="s">
        <v>62</v>
      </c>
      <c r="L141" t="str">
        <f>VLOOKUP(E141&amp;"-"&amp;F141&amp;"-"&amp;G141&amp;"-"&amp;H141,'ХЛМ класифікація проявлень'!A:F,6,0)</f>
        <v>Преміум з фіксацією</v>
      </c>
    </row>
    <row r="142" spans="1:12" x14ac:dyDescent="0.25">
      <c r="A142">
        <v>52455</v>
      </c>
      <c r="B142" t="s">
        <v>109</v>
      </c>
      <c r="C142" t="s">
        <v>110</v>
      </c>
      <c r="D142" t="s">
        <v>60</v>
      </c>
      <c r="E142" t="s">
        <v>5</v>
      </c>
      <c r="F142" t="s">
        <v>17</v>
      </c>
      <c r="G142" t="s">
        <v>102</v>
      </c>
      <c r="H142" t="s">
        <v>8</v>
      </c>
      <c r="I142">
        <v>10</v>
      </c>
      <c r="J142">
        <v>6</v>
      </c>
      <c r="K142" t="s">
        <v>62</v>
      </c>
      <c r="L142" t="str">
        <f>VLOOKUP(E142&amp;"-"&amp;F142&amp;"-"&amp;G142&amp;"-"&amp;H142,'ХЛМ класифікація проявлень'!A:F,6,0)</f>
        <v>Логотип/плашка в програмі</v>
      </c>
    </row>
    <row r="143" spans="1:12" x14ac:dyDescent="0.25">
      <c r="A143">
        <v>52455</v>
      </c>
      <c r="B143" t="s">
        <v>109</v>
      </c>
      <c r="C143" t="s">
        <v>110</v>
      </c>
      <c r="D143" t="s">
        <v>60</v>
      </c>
      <c r="E143" t="s">
        <v>5</v>
      </c>
      <c r="F143" t="s">
        <v>87</v>
      </c>
      <c r="G143" t="s">
        <v>103</v>
      </c>
      <c r="H143" t="s">
        <v>8</v>
      </c>
      <c r="I143">
        <v>10</v>
      </c>
      <c r="J143">
        <v>4</v>
      </c>
      <c r="K143" t="s">
        <v>62</v>
      </c>
      <c r="L143" t="str">
        <f>VLOOKUP(E143&amp;"-"&amp;F143&amp;"-"&amp;G143&amp;"-"&amp;H143,'ХЛМ класифікація проявлень'!A:F,6,0)</f>
        <v>Не вичерпує квоту спонсорства</v>
      </c>
    </row>
    <row r="144" spans="1:12" x14ac:dyDescent="0.25">
      <c r="A144">
        <v>52455</v>
      </c>
      <c r="B144" t="s">
        <v>109</v>
      </c>
      <c r="C144" t="s">
        <v>110</v>
      </c>
      <c r="D144" t="s">
        <v>60</v>
      </c>
      <c r="E144" t="s">
        <v>5</v>
      </c>
      <c r="F144" t="s">
        <v>69</v>
      </c>
      <c r="G144" t="s">
        <v>104</v>
      </c>
      <c r="H144" t="s">
        <v>8</v>
      </c>
      <c r="I144">
        <v>3</v>
      </c>
      <c r="J144">
        <v>5</v>
      </c>
      <c r="K144" t="s">
        <v>62</v>
      </c>
      <c r="L144" t="str">
        <f>VLOOKUP(E144&amp;"-"&amp;F144&amp;"-"&amp;G144&amp;"-"&amp;H144,'ХЛМ класифікація проявлень'!A:F,6,0)</f>
        <v>Не вичерпує квоту спонсорства</v>
      </c>
    </row>
    <row r="145" spans="1:12" x14ac:dyDescent="0.25">
      <c r="A145">
        <v>52455</v>
      </c>
      <c r="B145" t="s">
        <v>109</v>
      </c>
      <c r="C145" t="s">
        <v>110</v>
      </c>
      <c r="D145" t="s">
        <v>60</v>
      </c>
      <c r="E145" t="s">
        <v>5</v>
      </c>
      <c r="F145" t="s">
        <v>61</v>
      </c>
      <c r="G145" t="s">
        <v>105</v>
      </c>
      <c r="H145" t="s">
        <v>8</v>
      </c>
      <c r="I145">
        <v>10</v>
      </c>
      <c r="J145">
        <v>1</v>
      </c>
      <c r="K145" t="s">
        <v>62</v>
      </c>
      <c r="L145" t="str">
        <f>VLOOKUP(E145&amp;"-"&amp;F145&amp;"-"&amp;G145&amp;"-"&amp;H145,'ХЛМ класифікація проявлень'!A:F,6,0)</f>
        <v>Логотип/плашка в програмі</v>
      </c>
    </row>
    <row r="146" spans="1:12" x14ac:dyDescent="0.25">
      <c r="A146">
        <v>52455</v>
      </c>
      <c r="B146" t="s">
        <v>109</v>
      </c>
      <c r="C146" t="s">
        <v>110</v>
      </c>
      <c r="D146" t="s">
        <v>60</v>
      </c>
      <c r="E146" t="s">
        <v>5</v>
      </c>
      <c r="F146" t="s">
        <v>17</v>
      </c>
      <c r="G146" t="s">
        <v>23</v>
      </c>
      <c r="H146" t="s">
        <v>8</v>
      </c>
      <c r="I146">
        <v>10</v>
      </c>
      <c r="J146">
        <v>1</v>
      </c>
      <c r="K146" t="s">
        <v>62</v>
      </c>
      <c r="L146" t="str">
        <f>VLOOKUP(E146&amp;"-"&amp;F146&amp;"-"&amp;G146&amp;"-"&amp;H146,'ХЛМ класифікація проявлень'!A:F,6,0)</f>
        <v>???</v>
      </c>
    </row>
    <row r="147" spans="1:12" x14ac:dyDescent="0.25">
      <c r="A147">
        <v>52455</v>
      </c>
      <c r="B147" t="s">
        <v>109</v>
      </c>
      <c r="C147" t="s">
        <v>110</v>
      </c>
      <c r="D147" t="s">
        <v>60</v>
      </c>
      <c r="E147" t="s">
        <v>35</v>
      </c>
      <c r="F147" t="s">
        <v>61</v>
      </c>
      <c r="G147" t="s">
        <v>76</v>
      </c>
      <c r="H147" t="s">
        <v>77</v>
      </c>
      <c r="I147">
        <v>10</v>
      </c>
      <c r="J147">
        <v>1</v>
      </c>
      <c r="K147" t="s">
        <v>62</v>
      </c>
      <c r="L147" t="str">
        <f>VLOOKUP(E147&amp;"-"&amp;F147&amp;"-"&amp;G147&amp;"-"&amp;H147,'ХЛМ класифікація проявлень'!A:F,6,0)</f>
        <v>Преміум з фіксацією в анонсі проекту</v>
      </c>
    </row>
    <row r="148" spans="1:12" x14ac:dyDescent="0.25">
      <c r="A148">
        <v>52455</v>
      </c>
      <c r="B148" t="s">
        <v>109</v>
      </c>
      <c r="C148" t="s">
        <v>110</v>
      </c>
      <c r="D148" t="s">
        <v>60</v>
      </c>
      <c r="E148" t="s">
        <v>35</v>
      </c>
      <c r="F148" t="s">
        <v>17</v>
      </c>
      <c r="G148" t="s">
        <v>95</v>
      </c>
      <c r="H148" t="s">
        <v>38</v>
      </c>
      <c r="I148">
        <v>10</v>
      </c>
      <c r="J148">
        <v>1</v>
      </c>
      <c r="K148" t="s">
        <v>62</v>
      </c>
      <c r="L148" t="str">
        <f>VLOOKUP(E148&amp;"-"&amp;F148&amp;"-"&amp;G148&amp;"-"&amp;H148,'ХЛМ класифікація проявлень'!A:F,6,0)</f>
        <v>Логотип/плашка в спонсорському анонсі проекту</v>
      </c>
    </row>
    <row r="149" spans="1:12" x14ac:dyDescent="0.25">
      <c r="A149">
        <v>52455</v>
      </c>
      <c r="B149" t="s">
        <v>109</v>
      </c>
      <c r="C149" t="s">
        <v>110</v>
      </c>
      <c r="D149" t="s">
        <v>60</v>
      </c>
      <c r="E149" t="s">
        <v>35</v>
      </c>
      <c r="F149" t="s">
        <v>61</v>
      </c>
      <c r="G149" t="s">
        <v>76</v>
      </c>
      <c r="H149" t="s">
        <v>77</v>
      </c>
      <c r="I149">
        <v>10</v>
      </c>
      <c r="J149">
        <v>1</v>
      </c>
      <c r="K149" t="s">
        <v>63</v>
      </c>
      <c r="L149" t="str">
        <f>VLOOKUP(E149&amp;"-"&amp;F149&amp;"-"&amp;G149&amp;"-"&amp;H149,'ХЛМ класифікація проявлень'!A:F,6,0)</f>
        <v>Преміум з фіксацією в анонсі проекту</v>
      </c>
    </row>
    <row r="150" spans="1:12" x14ac:dyDescent="0.25">
      <c r="A150">
        <v>52455</v>
      </c>
      <c r="B150" t="s">
        <v>109</v>
      </c>
      <c r="C150" t="s">
        <v>110</v>
      </c>
      <c r="D150" t="s">
        <v>60</v>
      </c>
      <c r="E150" t="s">
        <v>35</v>
      </c>
      <c r="F150" t="s">
        <v>17</v>
      </c>
      <c r="G150" t="s">
        <v>95</v>
      </c>
      <c r="H150" t="s">
        <v>38</v>
      </c>
      <c r="I150">
        <v>10</v>
      </c>
      <c r="J150">
        <v>1</v>
      </c>
      <c r="K150" t="s">
        <v>63</v>
      </c>
      <c r="L150" t="str">
        <f>VLOOKUP(E150&amp;"-"&amp;F150&amp;"-"&amp;G150&amp;"-"&amp;H150,'ХЛМ класифікація проявлень'!A:F,6,0)</f>
        <v>Логотип/плашка в спонсорському анонсі проекту</v>
      </c>
    </row>
    <row r="151" spans="1:12" x14ac:dyDescent="0.25">
      <c r="A151">
        <v>52455</v>
      </c>
      <c r="B151" t="s">
        <v>109</v>
      </c>
      <c r="C151" t="s">
        <v>110</v>
      </c>
      <c r="D151" t="s">
        <v>60</v>
      </c>
      <c r="E151" t="s">
        <v>35</v>
      </c>
      <c r="F151" t="s">
        <v>61</v>
      </c>
      <c r="G151" t="s">
        <v>76</v>
      </c>
      <c r="H151" t="s">
        <v>77</v>
      </c>
      <c r="I151">
        <v>10</v>
      </c>
      <c r="J151">
        <v>1</v>
      </c>
      <c r="K151" t="s">
        <v>65</v>
      </c>
      <c r="L151" t="str">
        <f>VLOOKUP(E151&amp;"-"&amp;F151&amp;"-"&amp;G151&amp;"-"&amp;H151,'ХЛМ класифікація проявлень'!A:F,6,0)</f>
        <v>Преміум з фіксацією в анонсі проекту</v>
      </c>
    </row>
    <row r="152" spans="1:12" x14ac:dyDescent="0.25">
      <c r="A152">
        <v>52455</v>
      </c>
      <c r="B152" t="s">
        <v>109</v>
      </c>
      <c r="C152" t="s">
        <v>110</v>
      </c>
      <c r="D152" t="s">
        <v>60</v>
      </c>
      <c r="E152" t="s">
        <v>35</v>
      </c>
      <c r="F152" t="s">
        <v>17</v>
      </c>
      <c r="G152" t="s">
        <v>95</v>
      </c>
      <c r="H152" t="s">
        <v>38</v>
      </c>
      <c r="I152">
        <v>10</v>
      </c>
      <c r="J152">
        <v>1</v>
      </c>
      <c r="K152" t="s">
        <v>65</v>
      </c>
      <c r="L152" t="str">
        <f>VLOOKUP(E152&amp;"-"&amp;F152&amp;"-"&amp;G152&amp;"-"&amp;H152,'ХЛМ класифікація проявлень'!A:F,6,0)</f>
        <v>Логотип/плашка в спонсорському анонсі проекту</v>
      </c>
    </row>
    <row r="153" spans="1:12" x14ac:dyDescent="0.25">
      <c r="A153">
        <v>52455</v>
      </c>
      <c r="B153" t="s">
        <v>109</v>
      </c>
      <c r="C153" t="s">
        <v>110</v>
      </c>
      <c r="D153" t="s">
        <v>60</v>
      </c>
      <c r="E153" t="s">
        <v>35</v>
      </c>
      <c r="F153" t="s">
        <v>61</v>
      </c>
      <c r="G153" t="s">
        <v>76</v>
      </c>
      <c r="H153" t="s">
        <v>77</v>
      </c>
      <c r="I153">
        <v>10</v>
      </c>
      <c r="J153">
        <v>1</v>
      </c>
      <c r="K153" t="s">
        <v>68</v>
      </c>
      <c r="L153" t="str">
        <f>VLOOKUP(E153&amp;"-"&amp;F153&amp;"-"&amp;G153&amp;"-"&amp;H153,'ХЛМ класифікація проявлень'!A:F,6,0)</f>
        <v>Преміум з фіксацією в анонсі проекту</v>
      </c>
    </row>
    <row r="154" spans="1:12" x14ac:dyDescent="0.25">
      <c r="A154">
        <v>52455</v>
      </c>
      <c r="B154" t="s">
        <v>109</v>
      </c>
      <c r="C154" t="s">
        <v>110</v>
      </c>
      <c r="D154" t="s">
        <v>60</v>
      </c>
      <c r="E154" t="s">
        <v>35</v>
      </c>
      <c r="F154" t="s">
        <v>17</v>
      </c>
      <c r="G154" t="s">
        <v>95</v>
      </c>
      <c r="H154" t="s">
        <v>38</v>
      </c>
      <c r="I154">
        <v>10</v>
      </c>
      <c r="J154">
        <v>1</v>
      </c>
      <c r="K154" t="s">
        <v>68</v>
      </c>
      <c r="L154" t="str">
        <f>VLOOKUP(E154&amp;"-"&amp;F154&amp;"-"&amp;G154&amp;"-"&amp;H154,'ХЛМ класифікація проявлень'!A:F,6,0)</f>
        <v>Логотип/плашка в спонсорському анонсі проекту</v>
      </c>
    </row>
    <row r="155" spans="1:12" x14ac:dyDescent="0.25">
      <c r="A155">
        <v>52455</v>
      </c>
      <c r="B155" t="s">
        <v>109</v>
      </c>
      <c r="C155" t="s">
        <v>110</v>
      </c>
      <c r="D155" t="s">
        <v>60</v>
      </c>
      <c r="E155" t="s">
        <v>35</v>
      </c>
      <c r="F155" t="s">
        <v>61</v>
      </c>
      <c r="G155" t="s">
        <v>76</v>
      </c>
      <c r="H155" t="s">
        <v>77</v>
      </c>
      <c r="I155">
        <v>10</v>
      </c>
      <c r="J155">
        <v>1</v>
      </c>
      <c r="K155" t="s">
        <v>71</v>
      </c>
      <c r="L155" t="str">
        <f>VLOOKUP(E155&amp;"-"&amp;F155&amp;"-"&amp;G155&amp;"-"&amp;H155,'ХЛМ класифікація проявлень'!A:F,6,0)</f>
        <v>Преміум з фіксацією в анонсі проекту</v>
      </c>
    </row>
    <row r="156" spans="1:12" x14ac:dyDescent="0.25">
      <c r="A156">
        <v>52455</v>
      </c>
      <c r="B156" t="s">
        <v>109</v>
      </c>
      <c r="C156" t="s">
        <v>110</v>
      </c>
      <c r="D156" t="s">
        <v>60</v>
      </c>
      <c r="E156" t="s">
        <v>35</v>
      </c>
      <c r="F156" t="s">
        <v>17</v>
      </c>
      <c r="G156" t="s">
        <v>95</v>
      </c>
      <c r="H156" t="s">
        <v>38</v>
      </c>
      <c r="I156">
        <v>10</v>
      </c>
      <c r="J156">
        <v>1</v>
      </c>
      <c r="K156" t="s">
        <v>71</v>
      </c>
      <c r="L156" t="str">
        <f>VLOOKUP(E156&amp;"-"&amp;F156&amp;"-"&amp;G156&amp;"-"&amp;H156,'ХЛМ класифікація проявлень'!A:F,6,0)</f>
        <v>Логотип/плашка в спонсорському анонсі проекту</v>
      </c>
    </row>
    <row r="157" spans="1:12" x14ac:dyDescent="0.25">
      <c r="A157">
        <v>52455</v>
      </c>
      <c r="B157" t="s">
        <v>109</v>
      </c>
      <c r="C157" t="s">
        <v>110</v>
      </c>
      <c r="D157" t="s">
        <v>60</v>
      </c>
      <c r="E157" t="s">
        <v>35</v>
      </c>
      <c r="F157" t="s">
        <v>61</v>
      </c>
      <c r="G157" t="s">
        <v>76</v>
      </c>
      <c r="H157" t="s">
        <v>77</v>
      </c>
      <c r="I157">
        <v>10</v>
      </c>
      <c r="J157">
        <v>1</v>
      </c>
      <c r="K157" t="s">
        <v>72</v>
      </c>
      <c r="L157" t="str">
        <f>VLOOKUP(E157&amp;"-"&amp;F157&amp;"-"&amp;G157&amp;"-"&amp;H157,'ХЛМ класифікація проявлень'!A:F,6,0)</f>
        <v>Преміум з фіксацією в анонсі проекту</v>
      </c>
    </row>
    <row r="158" spans="1:12" x14ac:dyDescent="0.25">
      <c r="A158">
        <v>52455</v>
      </c>
      <c r="B158" t="s">
        <v>109</v>
      </c>
      <c r="C158" t="s">
        <v>110</v>
      </c>
      <c r="D158" t="s">
        <v>60</v>
      </c>
      <c r="E158" t="s">
        <v>35</v>
      </c>
      <c r="F158" t="s">
        <v>17</v>
      </c>
      <c r="G158" t="s">
        <v>95</v>
      </c>
      <c r="H158" t="s">
        <v>38</v>
      </c>
      <c r="I158">
        <v>10</v>
      </c>
      <c r="J158">
        <v>1</v>
      </c>
      <c r="K158" t="s">
        <v>72</v>
      </c>
      <c r="L158" t="str">
        <f>VLOOKUP(E158&amp;"-"&amp;F158&amp;"-"&amp;G158&amp;"-"&amp;H158,'ХЛМ класифікація проявлень'!A:F,6,0)</f>
        <v>Логотип/плашка в спонсорському анонсі проекту</v>
      </c>
    </row>
    <row r="159" spans="1:12" x14ac:dyDescent="0.25">
      <c r="A159">
        <v>52585</v>
      </c>
      <c r="B159" t="s">
        <v>100</v>
      </c>
      <c r="C159" t="s">
        <v>101</v>
      </c>
      <c r="D159" t="s">
        <v>111</v>
      </c>
      <c r="E159" t="s">
        <v>5</v>
      </c>
      <c r="F159" t="s">
        <v>61</v>
      </c>
      <c r="G159" t="s">
        <v>23</v>
      </c>
      <c r="H159" t="s">
        <v>85</v>
      </c>
      <c r="I159">
        <v>10</v>
      </c>
      <c r="J159">
        <v>1</v>
      </c>
      <c r="K159" t="s">
        <v>62</v>
      </c>
      <c r="L159" t="str">
        <f>VLOOKUP(E159&amp;"-"&amp;F159&amp;"-"&amp;G159&amp;"-"&amp;H159,'ХЛМ класифікація проявлень'!A:F,6,0)</f>
        <v>Преміум з фіксацією</v>
      </c>
    </row>
    <row r="160" spans="1:12" x14ac:dyDescent="0.25">
      <c r="A160">
        <v>52585</v>
      </c>
      <c r="B160" t="s">
        <v>100</v>
      </c>
      <c r="C160" t="s">
        <v>101</v>
      </c>
      <c r="D160" t="s">
        <v>111</v>
      </c>
      <c r="E160" t="s">
        <v>5</v>
      </c>
      <c r="F160" t="s">
        <v>61</v>
      </c>
      <c r="G160" t="s">
        <v>23</v>
      </c>
      <c r="H160" t="s">
        <v>26</v>
      </c>
      <c r="I160">
        <v>10</v>
      </c>
      <c r="J160">
        <v>1</v>
      </c>
      <c r="K160" t="s">
        <v>62</v>
      </c>
      <c r="L160" t="str">
        <f>VLOOKUP(E160&amp;"-"&amp;F160&amp;"-"&amp;G160&amp;"-"&amp;H160,'ХЛМ класифікація проявлень'!A:F,6,0)</f>
        <v>Преміум з фіксацією</v>
      </c>
    </row>
    <row r="161" spans="1:12" x14ac:dyDescent="0.25">
      <c r="A161">
        <v>52585</v>
      </c>
      <c r="B161" t="s">
        <v>100</v>
      </c>
      <c r="C161" t="s">
        <v>101</v>
      </c>
      <c r="D161" t="s">
        <v>111</v>
      </c>
      <c r="E161" t="s">
        <v>5</v>
      </c>
      <c r="F161" t="s">
        <v>17</v>
      </c>
      <c r="G161" t="s">
        <v>102</v>
      </c>
      <c r="H161" t="s">
        <v>8</v>
      </c>
      <c r="I161">
        <v>10</v>
      </c>
      <c r="J161">
        <v>6</v>
      </c>
      <c r="K161" t="s">
        <v>62</v>
      </c>
      <c r="L161" t="str">
        <f>VLOOKUP(E161&amp;"-"&amp;F161&amp;"-"&amp;G161&amp;"-"&amp;H161,'ХЛМ класифікація проявлень'!A:F,6,0)</f>
        <v>Логотип/плашка в програмі</v>
      </c>
    </row>
    <row r="162" spans="1:12" x14ac:dyDescent="0.25">
      <c r="A162">
        <v>52585</v>
      </c>
      <c r="B162" t="s">
        <v>100</v>
      </c>
      <c r="C162" t="s">
        <v>101</v>
      </c>
      <c r="D162" t="s">
        <v>111</v>
      </c>
      <c r="E162" t="s">
        <v>5</v>
      </c>
      <c r="F162" t="s">
        <v>87</v>
      </c>
      <c r="G162" t="s">
        <v>103</v>
      </c>
      <c r="H162" t="s">
        <v>8</v>
      </c>
      <c r="I162">
        <v>10</v>
      </c>
      <c r="J162">
        <v>4</v>
      </c>
      <c r="K162" t="s">
        <v>62</v>
      </c>
      <c r="L162" t="str">
        <f>VLOOKUP(E162&amp;"-"&amp;F162&amp;"-"&amp;G162&amp;"-"&amp;H162,'ХЛМ класифікація проявлень'!A:F,6,0)</f>
        <v>Не вичерпує квоту спонсорства</v>
      </c>
    </row>
    <row r="163" spans="1:12" x14ac:dyDescent="0.25">
      <c r="A163">
        <v>52585</v>
      </c>
      <c r="B163" t="s">
        <v>100</v>
      </c>
      <c r="C163" t="s">
        <v>101</v>
      </c>
      <c r="D163" t="s">
        <v>111</v>
      </c>
      <c r="E163" t="s">
        <v>5</v>
      </c>
      <c r="F163" t="s">
        <v>69</v>
      </c>
      <c r="G163" t="s">
        <v>104</v>
      </c>
      <c r="H163" t="s">
        <v>8</v>
      </c>
      <c r="I163">
        <v>3</v>
      </c>
      <c r="J163">
        <v>5</v>
      </c>
      <c r="K163" t="s">
        <v>62</v>
      </c>
      <c r="L163" t="str">
        <f>VLOOKUP(E163&amp;"-"&amp;F163&amp;"-"&amp;G163&amp;"-"&amp;H163,'ХЛМ класифікація проявлень'!A:F,6,0)</f>
        <v>Не вичерпує квоту спонсорства</v>
      </c>
    </row>
    <row r="164" spans="1:12" x14ac:dyDescent="0.25">
      <c r="A164">
        <v>52585</v>
      </c>
      <c r="B164" t="s">
        <v>100</v>
      </c>
      <c r="C164" t="s">
        <v>101</v>
      </c>
      <c r="D164" t="s">
        <v>111</v>
      </c>
      <c r="E164" t="s">
        <v>5</v>
      </c>
      <c r="F164" t="s">
        <v>61</v>
      </c>
      <c r="G164" t="s">
        <v>105</v>
      </c>
      <c r="H164" t="s">
        <v>8</v>
      </c>
      <c r="I164">
        <v>10</v>
      </c>
      <c r="J164">
        <v>1</v>
      </c>
      <c r="K164" t="s">
        <v>62</v>
      </c>
      <c r="L164" t="str">
        <f>VLOOKUP(E164&amp;"-"&amp;F164&amp;"-"&amp;G164&amp;"-"&amp;H164,'ХЛМ класифікація проявлень'!A:F,6,0)</f>
        <v>Логотип/плашка в програмі</v>
      </c>
    </row>
    <row r="165" spans="1:12" x14ac:dyDescent="0.25">
      <c r="A165">
        <v>52585</v>
      </c>
      <c r="B165" t="s">
        <v>100</v>
      </c>
      <c r="C165" t="s">
        <v>101</v>
      </c>
      <c r="D165" t="s">
        <v>111</v>
      </c>
      <c r="E165" t="s">
        <v>5</v>
      </c>
      <c r="F165" t="s">
        <v>17</v>
      </c>
      <c r="G165" t="s">
        <v>23</v>
      </c>
      <c r="H165" t="s">
        <v>8</v>
      </c>
      <c r="I165">
        <v>10</v>
      </c>
      <c r="J165">
        <v>1</v>
      </c>
      <c r="K165" t="s">
        <v>62</v>
      </c>
      <c r="L165" t="str">
        <f>VLOOKUP(E165&amp;"-"&amp;F165&amp;"-"&amp;G165&amp;"-"&amp;H165,'ХЛМ класифікація проявлень'!A:F,6,0)</f>
        <v>???</v>
      </c>
    </row>
    <row r="166" spans="1:12" x14ac:dyDescent="0.25">
      <c r="A166">
        <v>52585</v>
      </c>
      <c r="B166" t="s">
        <v>100</v>
      </c>
      <c r="C166" t="s">
        <v>101</v>
      </c>
      <c r="D166" t="s">
        <v>111</v>
      </c>
      <c r="E166" t="s">
        <v>35</v>
      </c>
      <c r="F166" t="s">
        <v>61</v>
      </c>
      <c r="G166" t="s">
        <v>76</v>
      </c>
      <c r="H166" t="s">
        <v>77</v>
      </c>
      <c r="I166">
        <v>10</v>
      </c>
      <c r="J166">
        <v>1</v>
      </c>
      <c r="K166" t="s">
        <v>62</v>
      </c>
      <c r="L166" t="str">
        <f>VLOOKUP(E166&amp;"-"&amp;F166&amp;"-"&amp;G166&amp;"-"&amp;H166,'ХЛМ класифікація проявлень'!A:F,6,0)</f>
        <v>Преміум з фіксацією в анонсі проекту</v>
      </c>
    </row>
    <row r="167" spans="1:12" x14ac:dyDescent="0.25">
      <c r="A167">
        <v>52585</v>
      </c>
      <c r="B167" t="s">
        <v>100</v>
      </c>
      <c r="C167" t="s">
        <v>101</v>
      </c>
      <c r="D167" t="s">
        <v>111</v>
      </c>
      <c r="E167" t="s">
        <v>35</v>
      </c>
      <c r="F167" t="s">
        <v>17</v>
      </c>
      <c r="G167" t="s">
        <v>95</v>
      </c>
      <c r="H167" t="s">
        <v>38</v>
      </c>
      <c r="I167">
        <v>10</v>
      </c>
      <c r="J167">
        <v>1</v>
      </c>
      <c r="K167" t="s">
        <v>62</v>
      </c>
      <c r="L167" t="str">
        <f>VLOOKUP(E167&amp;"-"&amp;F167&amp;"-"&amp;G167&amp;"-"&amp;H167,'ХЛМ класифікація проявлень'!A:F,6,0)</f>
        <v>Логотип/плашка в спонсорському анонсі проекту</v>
      </c>
    </row>
    <row r="168" spans="1:12" x14ac:dyDescent="0.25">
      <c r="A168">
        <v>52585</v>
      </c>
      <c r="B168" t="s">
        <v>100</v>
      </c>
      <c r="C168" t="s">
        <v>101</v>
      </c>
      <c r="D168" t="s">
        <v>111</v>
      </c>
      <c r="E168" t="s">
        <v>35</v>
      </c>
      <c r="F168" t="s">
        <v>61</v>
      </c>
      <c r="G168" t="s">
        <v>76</v>
      </c>
      <c r="H168" t="s">
        <v>77</v>
      </c>
      <c r="I168">
        <v>10</v>
      </c>
      <c r="J168">
        <v>1</v>
      </c>
      <c r="K168" t="s">
        <v>63</v>
      </c>
      <c r="L168" t="str">
        <f>VLOOKUP(E168&amp;"-"&amp;F168&amp;"-"&amp;G168&amp;"-"&amp;H168,'ХЛМ класифікація проявлень'!A:F,6,0)</f>
        <v>Преміум з фіксацією в анонсі проекту</v>
      </c>
    </row>
    <row r="169" spans="1:12" x14ac:dyDescent="0.25">
      <c r="A169">
        <v>52585</v>
      </c>
      <c r="B169" t="s">
        <v>100</v>
      </c>
      <c r="C169" t="s">
        <v>101</v>
      </c>
      <c r="D169" t="s">
        <v>111</v>
      </c>
      <c r="E169" t="s">
        <v>35</v>
      </c>
      <c r="F169" t="s">
        <v>17</v>
      </c>
      <c r="G169" t="s">
        <v>95</v>
      </c>
      <c r="H169" t="s">
        <v>38</v>
      </c>
      <c r="I169">
        <v>10</v>
      </c>
      <c r="J169">
        <v>1</v>
      </c>
      <c r="K169" t="s">
        <v>63</v>
      </c>
      <c r="L169" t="str">
        <f>VLOOKUP(E169&amp;"-"&amp;F169&amp;"-"&amp;G169&amp;"-"&amp;H169,'ХЛМ класифікація проявлень'!A:F,6,0)</f>
        <v>Логотип/плашка в спонсорському анонсі проекту</v>
      </c>
    </row>
    <row r="170" spans="1:12" x14ac:dyDescent="0.25">
      <c r="A170">
        <v>52585</v>
      </c>
      <c r="B170" t="s">
        <v>100</v>
      </c>
      <c r="C170" t="s">
        <v>101</v>
      </c>
      <c r="D170" t="s">
        <v>111</v>
      </c>
      <c r="E170" t="s">
        <v>35</v>
      </c>
      <c r="F170" t="s">
        <v>61</v>
      </c>
      <c r="G170" t="s">
        <v>76</v>
      </c>
      <c r="H170" t="s">
        <v>77</v>
      </c>
      <c r="I170">
        <v>10</v>
      </c>
      <c r="J170">
        <v>1</v>
      </c>
      <c r="K170" t="s">
        <v>65</v>
      </c>
      <c r="L170" t="str">
        <f>VLOOKUP(E170&amp;"-"&amp;F170&amp;"-"&amp;G170&amp;"-"&amp;H170,'ХЛМ класифікація проявлень'!A:F,6,0)</f>
        <v>Преміум з фіксацією в анонсі проекту</v>
      </c>
    </row>
    <row r="171" spans="1:12" x14ac:dyDescent="0.25">
      <c r="A171">
        <v>52585</v>
      </c>
      <c r="B171" t="s">
        <v>100</v>
      </c>
      <c r="C171" t="s">
        <v>101</v>
      </c>
      <c r="D171" t="s">
        <v>111</v>
      </c>
      <c r="E171" t="s">
        <v>35</v>
      </c>
      <c r="F171" t="s">
        <v>17</v>
      </c>
      <c r="G171" t="s">
        <v>95</v>
      </c>
      <c r="H171" t="s">
        <v>38</v>
      </c>
      <c r="I171">
        <v>10</v>
      </c>
      <c r="J171">
        <v>1</v>
      </c>
      <c r="K171" t="s">
        <v>65</v>
      </c>
      <c r="L171" t="str">
        <f>VLOOKUP(E171&amp;"-"&amp;F171&amp;"-"&amp;G171&amp;"-"&amp;H171,'ХЛМ класифікація проявлень'!A:F,6,0)</f>
        <v>Логотип/плашка в спонсорському анонсі проекту</v>
      </c>
    </row>
    <row r="172" spans="1:12" x14ac:dyDescent="0.25">
      <c r="A172">
        <v>52585</v>
      </c>
      <c r="B172" t="s">
        <v>100</v>
      </c>
      <c r="C172" t="s">
        <v>101</v>
      </c>
      <c r="D172" t="s">
        <v>111</v>
      </c>
      <c r="E172" t="s">
        <v>35</v>
      </c>
      <c r="F172" t="s">
        <v>61</v>
      </c>
      <c r="G172" t="s">
        <v>76</v>
      </c>
      <c r="H172" t="s">
        <v>77</v>
      </c>
      <c r="I172">
        <v>10</v>
      </c>
      <c r="J172">
        <v>1</v>
      </c>
      <c r="K172" t="s">
        <v>68</v>
      </c>
      <c r="L172" t="str">
        <f>VLOOKUP(E172&amp;"-"&amp;F172&amp;"-"&amp;G172&amp;"-"&amp;H172,'ХЛМ класифікація проявлень'!A:F,6,0)</f>
        <v>Преміум з фіксацією в анонсі проекту</v>
      </c>
    </row>
    <row r="173" spans="1:12" x14ac:dyDescent="0.25">
      <c r="A173">
        <v>52585</v>
      </c>
      <c r="B173" t="s">
        <v>100</v>
      </c>
      <c r="C173" t="s">
        <v>101</v>
      </c>
      <c r="D173" t="s">
        <v>111</v>
      </c>
      <c r="E173" t="s">
        <v>35</v>
      </c>
      <c r="F173" t="s">
        <v>17</v>
      </c>
      <c r="G173" t="s">
        <v>95</v>
      </c>
      <c r="H173" t="s">
        <v>38</v>
      </c>
      <c r="I173">
        <v>10</v>
      </c>
      <c r="J173">
        <v>1</v>
      </c>
      <c r="K173" t="s">
        <v>68</v>
      </c>
      <c r="L173" t="str">
        <f>VLOOKUP(E173&amp;"-"&amp;F173&amp;"-"&amp;G173&amp;"-"&amp;H173,'ХЛМ класифікація проявлень'!A:F,6,0)</f>
        <v>Логотип/плашка в спонсорському анонсі проекту</v>
      </c>
    </row>
    <row r="174" spans="1:12" x14ac:dyDescent="0.25">
      <c r="A174">
        <v>52585</v>
      </c>
      <c r="B174" t="s">
        <v>100</v>
      </c>
      <c r="C174" t="s">
        <v>101</v>
      </c>
      <c r="D174" t="s">
        <v>111</v>
      </c>
      <c r="E174" t="s">
        <v>35</v>
      </c>
      <c r="F174" t="s">
        <v>61</v>
      </c>
      <c r="G174" t="s">
        <v>76</v>
      </c>
      <c r="H174" t="s">
        <v>77</v>
      </c>
      <c r="I174">
        <v>10</v>
      </c>
      <c r="J174">
        <v>1</v>
      </c>
      <c r="K174" t="s">
        <v>71</v>
      </c>
      <c r="L174" t="str">
        <f>VLOOKUP(E174&amp;"-"&amp;F174&amp;"-"&amp;G174&amp;"-"&amp;H174,'ХЛМ класифікація проявлень'!A:F,6,0)</f>
        <v>Преміум з фіксацією в анонсі проекту</v>
      </c>
    </row>
    <row r="175" spans="1:12" x14ac:dyDescent="0.25">
      <c r="A175">
        <v>52585</v>
      </c>
      <c r="B175" t="s">
        <v>100</v>
      </c>
      <c r="C175" t="s">
        <v>101</v>
      </c>
      <c r="D175" t="s">
        <v>111</v>
      </c>
      <c r="E175" t="s">
        <v>35</v>
      </c>
      <c r="F175" t="s">
        <v>17</v>
      </c>
      <c r="G175" t="s">
        <v>95</v>
      </c>
      <c r="H175" t="s">
        <v>38</v>
      </c>
      <c r="I175">
        <v>10</v>
      </c>
      <c r="J175">
        <v>1</v>
      </c>
      <c r="K175" t="s">
        <v>71</v>
      </c>
      <c r="L175" t="str">
        <f>VLOOKUP(E175&amp;"-"&amp;F175&amp;"-"&amp;G175&amp;"-"&amp;H175,'ХЛМ класифікація проявлень'!A:F,6,0)</f>
        <v>Логотип/плашка в спонсорському анонсі проекту</v>
      </c>
    </row>
    <row r="176" spans="1:12" x14ac:dyDescent="0.25">
      <c r="A176">
        <v>52585</v>
      </c>
      <c r="B176" t="s">
        <v>100</v>
      </c>
      <c r="C176" t="s">
        <v>101</v>
      </c>
      <c r="D176" t="s">
        <v>111</v>
      </c>
      <c r="E176" t="s">
        <v>35</v>
      </c>
      <c r="F176" t="s">
        <v>61</v>
      </c>
      <c r="G176" t="s">
        <v>76</v>
      </c>
      <c r="H176" t="s">
        <v>77</v>
      </c>
      <c r="I176">
        <v>10</v>
      </c>
      <c r="J176">
        <v>1</v>
      </c>
      <c r="K176" t="s">
        <v>72</v>
      </c>
      <c r="L176" t="str">
        <f>VLOOKUP(E176&amp;"-"&amp;F176&amp;"-"&amp;G176&amp;"-"&amp;H176,'ХЛМ класифікація проявлень'!A:F,6,0)</f>
        <v>Преміум з фіксацією в анонсі проекту</v>
      </c>
    </row>
    <row r="177" spans="1:12" x14ac:dyDescent="0.25">
      <c r="A177">
        <v>52585</v>
      </c>
      <c r="B177" t="s">
        <v>100</v>
      </c>
      <c r="C177" t="s">
        <v>101</v>
      </c>
      <c r="D177" t="s">
        <v>111</v>
      </c>
      <c r="E177" t="s">
        <v>35</v>
      </c>
      <c r="F177" t="s">
        <v>17</v>
      </c>
      <c r="G177" t="s">
        <v>95</v>
      </c>
      <c r="H177" t="s">
        <v>38</v>
      </c>
      <c r="I177">
        <v>10</v>
      </c>
      <c r="J177">
        <v>1</v>
      </c>
      <c r="K177" t="s">
        <v>72</v>
      </c>
      <c r="L177" t="str">
        <f>VLOOKUP(E177&amp;"-"&amp;F177&amp;"-"&amp;G177&amp;"-"&amp;H177,'ХЛМ класифікація проявлень'!A:F,6,0)</f>
        <v>Логотип/плашка в спонсорському анонсі проекту</v>
      </c>
    </row>
    <row r="178" spans="1:12" x14ac:dyDescent="0.25">
      <c r="A178">
        <v>52591</v>
      </c>
      <c r="B178" t="s">
        <v>100</v>
      </c>
      <c r="C178" t="s">
        <v>101</v>
      </c>
      <c r="D178" t="s">
        <v>60</v>
      </c>
      <c r="E178" t="s">
        <v>5</v>
      </c>
      <c r="F178" t="s">
        <v>61</v>
      </c>
      <c r="G178" t="s">
        <v>23</v>
      </c>
      <c r="H178" t="s">
        <v>85</v>
      </c>
      <c r="I178">
        <v>10</v>
      </c>
      <c r="J178">
        <v>1</v>
      </c>
      <c r="K178" t="s">
        <v>62</v>
      </c>
      <c r="L178" t="str">
        <f>VLOOKUP(E178&amp;"-"&amp;F178&amp;"-"&amp;G178&amp;"-"&amp;H178,'ХЛМ класифікація проявлень'!A:F,6,0)</f>
        <v>Преміум з фіксацією</v>
      </c>
    </row>
    <row r="179" spans="1:12" x14ac:dyDescent="0.25">
      <c r="A179">
        <v>52591</v>
      </c>
      <c r="B179" t="s">
        <v>100</v>
      </c>
      <c r="C179" t="s">
        <v>101</v>
      </c>
      <c r="D179" t="s">
        <v>60</v>
      </c>
      <c r="E179" t="s">
        <v>5</v>
      </c>
      <c r="F179" t="s">
        <v>61</v>
      </c>
      <c r="G179" t="s">
        <v>23</v>
      </c>
      <c r="H179" t="s">
        <v>26</v>
      </c>
      <c r="I179">
        <v>10</v>
      </c>
      <c r="J179">
        <v>1</v>
      </c>
      <c r="K179" t="s">
        <v>62</v>
      </c>
      <c r="L179" t="str">
        <f>VLOOKUP(E179&amp;"-"&amp;F179&amp;"-"&amp;G179&amp;"-"&amp;H179,'ХЛМ класифікація проявлень'!A:F,6,0)</f>
        <v>Преміум з фіксацією</v>
      </c>
    </row>
    <row r="180" spans="1:12" x14ac:dyDescent="0.25">
      <c r="A180">
        <v>52591</v>
      </c>
      <c r="B180" t="s">
        <v>100</v>
      </c>
      <c r="C180" t="s">
        <v>101</v>
      </c>
      <c r="D180" t="s">
        <v>60</v>
      </c>
      <c r="E180" t="s">
        <v>5</v>
      </c>
      <c r="F180" t="s">
        <v>17</v>
      </c>
      <c r="G180" t="s">
        <v>102</v>
      </c>
      <c r="H180" t="s">
        <v>8</v>
      </c>
      <c r="I180">
        <v>10</v>
      </c>
      <c r="J180">
        <v>6</v>
      </c>
      <c r="K180" t="s">
        <v>62</v>
      </c>
      <c r="L180" t="str">
        <f>VLOOKUP(E180&amp;"-"&amp;F180&amp;"-"&amp;G180&amp;"-"&amp;H180,'ХЛМ класифікація проявлень'!A:F,6,0)</f>
        <v>Логотип/плашка в програмі</v>
      </c>
    </row>
    <row r="181" spans="1:12" x14ac:dyDescent="0.25">
      <c r="A181">
        <v>52591</v>
      </c>
      <c r="B181" t="s">
        <v>100</v>
      </c>
      <c r="C181" t="s">
        <v>101</v>
      </c>
      <c r="D181" t="s">
        <v>60</v>
      </c>
      <c r="E181" t="s">
        <v>5</v>
      </c>
      <c r="F181" t="s">
        <v>87</v>
      </c>
      <c r="G181" t="s">
        <v>103</v>
      </c>
      <c r="H181" t="s">
        <v>8</v>
      </c>
      <c r="I181">
        <v>10</v>
      </c>
      <c r="J181">
        <v>4</v>
      </c>
      <c r="K181" t="s">
        <v>62</v>
      </c>
      <c r="L181" t="str">
        <f>VLOOKUP(E181&amp;"-"&amp;F181&amp;"-"&amp;G181&amp;"-"&amp;H181,'ХЛМ класифікація проявлень'!A:F,6,0)</f>
        <v>Не вичерпує квоту спонсорства</v>
      </c>
    </row>
    <row r="182" spans="1:12" x14ac:dyDescent="0.25">
      <c r="A182">
        <v>52591</v>
      </c>
      <c r="B182" t="s">
        <v>100</v>
      </c>
      <c r="C182" t="s">
        <v>101</v>
      </c>
      <c r="D182" t="s">
        <v>60</v>
      </c>
      <c r="E182" t="s">
        <v>5</v>
      </c>
      <c r="F182" t="s">
        <v>69</v>
      </c>
      <c r="G182" t="s">
        <v>104</v>
      </c>
      <c r="H182" t="s">
        <v>8</v>
      </c>
      <c r="I182">
        <v>3</v>
      </c>
      <c r="J182">
        <v>5</v>
      </c>
      <c r="K182" t="s">
        <v>62</v>
      </c>
      <c r="L182" t="str">
        <f>VLOOKUP(E182&amp;"-"&amp;F182&amp;"-"&amp;G182&amp;"-"&amp;H182,'ХЛМ класифікація проявлень'!A:F,6,0)</f>
        <v>Не вичерпує квоту спонсорства</v>
      </c>
    </row>
    <row r="183" spans="1:12" x14ac:dyDescent="0.25">
      <c r="A183">
        <v>52591</v>
      </c>
      <c r="B183" t="s">
        <v>100</v>
      </c>
      <c r="C183" t="s">
        <v>101</v>
      </c>
      <c r="D183" t="s">
        <v>60</v>
      </c>
      <c r="E183" t="s">
        <v>5</v>
      </c>
      <c r="F183" t="s">
        <v>61</v>
      </c>
      <c r="G183" t="s">
        <v>105</v>
      </c>
      <c r="H183" t="s">
        <v>8</v>
      </c>
      <c r="I183">
        <v>10</v>
      </c>
      <c r="J183">
        <v>1</v>
      </c>
      <c r="K183" t="s">
        <v>62</v>
      </c>
      <c r="L183" t="str">
        <f>VLOOKUP(E183&amp;"-"&amp;F183&amp;"-"&amp;G183&amp;"-"&amp;H183,'ХЛМ класифікація проявлень'!A:F,6,0)</f>
        <v>Логотип/плашка в програмі</v>
      </c>
    </row>
    <row r="184" spans="1:12" x14ac:dyDescent="0.25">
      <c r="A184">
        <v>52591</v>
      </c>
      <c r="B184" t="s">
        <v>100</v>
      </c>
      <c r="C184" t="s">
        <v>101</v>
      </c>
      <c r="D184" t="s">
        <v>60</v>
      </c>
      <c r="E184" t="s">
        <v>5</v>
      </c>
      <c r="F184" t="s">
        <v>17</v>
      </c>
      <c r="G184" t="s">
        <v>23</v>
      </c>
      <c r="H184" t="s">
        <v>8</v>
      </c>
      <c r="I184">
        <v>10</v>
      </c>
      <c r="J184">
        <v>1</v>
      </c>
      <c r="K184" t="s">
        <v>62</v>
      </c>
      <c r="L184" t="str">
        <f>VLOOKUP(E184&amp;"-"&amp;F184&amp;"-"&amp;G184&amp;"-"&amp;H184,'ХЛМ класифікація проявлень'!A:F,6,0)</f>
        <v>???</v>
      </c>
    </row>
    <row r="185" spans="1:12" x14ac:dyDescent="0.25">
      <c r="A185">
        <v>52591</v>
      </c>
      <c r="B185" t="s">
        <v>100</v>
      </c>
      <c r="C185" t="s">
        <v>101</v>
      </c>
      <c r="D185" t="s">
        <v>60</v>
      </c>
      <c r="E185" t="s">
        <v>35</v>
      </c>
      <c r="F185" t="s">
        <v>61</v>
      </c>
      <c r="G185" t="s">
        <v>76</v>
      </c>
      <c r="H185" t="s">
        <v>77</v>
      </c>
      <c r="I185">
        <v>10</v>
      </c>
      <c r="J185">
        <v>1</v>
      </c>
      <c r="K185" t="s">
        <v>62</v>
      </c>
      <c r="L185" t="str">
        <f>VLOOKUP(E185&amp;"-"&amp;F185&amp;"-"&amp;G185&amp;"-"&amp;H185,'ХЛМ класифікація проявлень'!A:F,6,0)</f>
        <v>Преміум з фіксацією в анонсі проекту</v>
      </c>
    </row>
    <row r="186" spans="1:12" x14ac:dyDescent="0.25">
      <c r="A186">
        <v>52591</v>
      </c>
      <c r="B186" t="s">
        <v>100</v>
      </c>
      <c r="C186" t="s">
        <v>101</v>
      </c>
      <c r="D186" t="s">
        <v>60</v>
      </c>
      <c r="E186" t="s">
        <v>35</v>
      </c>
      <c r="F186" t="s">
        <v>17</v>
      </c>
      <c r="G186" t="s">
        <v>95</v>
      </c>
      <c r="H186" t="s">
        <v>38</v>
      </c>
      <c r="I186">
        <v>10</v>
      </c>
      <c r="J186">
        <v>1</v>
      </c>
      <c r="K186" t="s">
        <v>62</v>
      </c>
      <c r="L186" t="str">
        <f>VLOOKUP(E186&amp;"-"&amp;F186&amp;"-"&amp;G186&amp;"-"&amp;H186,'ХЛМ класифікація проявлень'!A:F,6,0)</f>
        <v>Логотип/плашка в спонсорському анонсі проекту</v>
      </c>
    </row>
    <row r="187" spans="1:12" x14ac:dyDescent="0.25">
      <c r="A187">
        <v>52591</v>
      </c>
      <c r="B187" t="s">
        <v>100</v>
      </c>
      <c r="C187" t="s">
        <v>101</v>
      </c>
      <c r="D187" t="s">
        <v>60</v>
      </c>
      <c r="E187" t="s">
        <v>35</v>
      </c>
      <c r="F187" t="s">
        <v>61</v>
      </c>
      <c r="G187" t="s">
        <v>76</v>
      </c>
      <c r="H187" t="s">
        <v>77</v>
      </c>
      <c r="I187">
        <v>10</v>
      </c>
      <c r="J187">
        <v>1</v>
      </c>
      <c r="K187" t="s">
        <v>63</v>
      </c>
      <c r="L187" t="str">
        <f>VLOOKUP(E187&amp;"-"&amp;F187&amp;"-"&amp;G187&amp;"-"&amp;H187,'ХЛМ класифікація проявлень'!A:F,6,0)</f>
        <v>Преміум з фіксацією в анонсі проекту</v>
      </c>
    </row>
    <row r="188" spans="1:12" x14ac:dyDescent="0.25">
      <c r="A188">
        <v>52591</v>
      </c>
      <c r="B188" t="s">
        <v>100</v>
      </c>
      <c r="C188" t="s">
        <v>101</v>
      </c>
      <c r="D188" t="s">
        <v>60</v>
      </c>
      <c r="E188" t="s">
        <v>35</v>
      </c>
      <c r="F188" t="s">
        <v>17</v>
      </c>
      <c r="G188" t="s">
        <v>95</v>
      </c>
      <c r="H188" t="s">
        <v>38</v>
      </c>
      <c r="I188">
        <v>10</v>
      </c>
      <c r="J188">
        <v>1</v>
      </c>
      <c r="K188" t="s">
        <v>63</v>
      </c>
      <c r="L188" t="str">
        <f>VLOOKUP(E188&amp;"-"&amp;F188&amp;"-"&amp;G188&amp;"-"&amp;H188,'ХЛМ класифікація проявлень'!A:F,6,0)</f>
        <v>Логотип/плашка в спонсорському анонсі проекту</v>
      </c>
    </row>
    <row r="189" spans="1:12" x14ac:dyDescent="0.25">
      <c r="A189">
        <v>52591</v>
      </c>
      <c r="B189" t="s">
        <v>100</v>
      </c>
      <c r="C189" t="s">
        <v>101</v>
      </c>
      <c r="D189" t="s">
        <v>60</v>
      </c>
      <c r="E189" t="s">
        <v>35</v>
      </c>
      <c r="F189" t="s">
        <v>61</v>
      </c>
      <c r="G189" t="s">
        <v>76</v>
      </c>
      <c r="H189" t="s">
        <v>77</v>
      </c>
      <c r="I189">
        <v>10</v>
      </c>
      <c r="J189">
        <v>1</v>
      </c>
      <c r="K189" t="s">
        <v>65</v>
      </c>
      <c r="L189" t="str">
        <f>VLOOKUP(E189&amp;"-"&amp;F189&amp;"-"&amp;G189&amp;"-"&amp;H189,'ХЛМ класифікація проявлень'!A:F,6,0)</f>
        <v>Преміум з фіксацією в анонсі проекту</v>
      </c>
    </row>
    <row r="190" spans="1:12" x14ac:dyDescent="0.25">
      <c r="A190">
        <v>52591</v>
      </c>
      <c r="B190" t="s">
        <v>100</v>
      </c>
      <c r="C190" t="s">
        <v>101</v>
      </c>
      <c r="D190" t="s">
        <v>60</v>
      </c>
      <c r="E190" t="s">
        <v>35</v>
      </c>
      <c r="F190" t="s">
        <v>17</v>
      </c>
      <c r="G190" t="s">
        <v>95</v>
      </c>
      <c r="H190" t="s">
        <v>38</v>
      </c>
      <c r="I190">
        <v>10</v>
      </c>
      <c r="J190">
        <v>1</v>
      </c>
      <c r="K190" t="s">
        <v>65</v>
      </c>
      <c r="L190" t="str">
        <f>VLOOKUP(E190&amp;"-"&amp;F190&amp;"-"&amp;G190&amp;"-"&amp;H190,'ХЛМ класифікація проявлень'!A:F,6,0)</f>
        <v>Логотип/плашка в спонсорському анонсі проекту</v>
      </c>
    </row>
    <row r="191" spans="1:12" x14ac:dyDescent="0.25">
      <c r="A191">
        <v>52591</v>
      </c>
      <c r="B191" t="s">
        <v>100</v>
      </c>
      <c r="C191" t="s">
        <v>101</v>
      </c>
      <c r="D191" t="s">
        <v>60</v>
      </c>
      <c r="E191" t="s">
        <v>35</v>
      </c>
      <c r="F191" t="s">
        <v>61</v>
      </c>
      <c r="G191" t="s">
        <v>76</v>
      </c>
      <c r="H191" t="s">
        <v>77</v>
      </c>
      <c r="I191">
        <v>10</v>
      </c>
      <c r="J191">
        <v>1</v>
      </c>
      <c r="K191" t="s">
        <v>68</v>
      </c>
      <c r="L191" t="str">
        <f>VLOOKUP(E191&amp;"-"&amp;F191&amp;"-"&amp;G191&amp;"-"&amp;H191,'ХЛМ класифікація проявлень'!A:F,6,0)</f>
        <v>Преміум з фіксацією в анонсі проекту</v>
      </c>
    </row>
    <row r="192" spans="1:12" x14ac:dyDescent="0.25">
      <c r="A192">
        <v>52591</v>
      </c>
      <c r="B192" t="s">
        <v>100</v>
      </c>
      <c r="C192" t="s">
        <v>101</v>
      </c>
      <c r="D192" t="s">
        <v>60</v>
      </c>
      <c r="E192" t="s">
        <v>35</v>
      </c>
      <c r="F192" t="s">
        <v>17</v>
      </c>
      <c r="G192" t="s">
        <v>95</v>
      </c>
      <c r="H192" t="s">
        <v>38</v>
      </c>
      <c r="I192">
        <v>10</v>
      </c>
      <c r="J192">
        <v>1</v>
      </c>
      <c r="K192" t="s">
        <v>68</v>
      </c>
      <c r="L192" t="str">
        <f>VLOOKUP(E192&amp;"-"&amp;F192&amp;"-"&amp;G192&amp;"-"&amp;H192,'ХЛМ класифікація проявлень'!A:F,6,0)</f>
        <v>Логотип/плашка в спонсорському анонсі проекту</v>
      </c>
    </row>
    <row r="193" spans="1:12" x14ac:dyDescent="0.25">
      <c r="A193">
        <v>52591</v>
      </c>
      <c r="B193" t="s">
        <v>100</v>
      </c>
      <c r="C193" t="s">
        <v>101</v>
      </c>
      <c r="D193" t="s">
        <v>60</v>
      </c>
      <c r="E193" t="s">
        <v>35</v>
      </c>
      <c r="F193" t="s">
        <v>61</v>
      </c>
      <c r="G193" t="s">
        <v>76</v>
      </c>
      <c r="H193" t="s">
        <v>77</v>
      </c>
      <c r="I193">
        <v>10</v>
      </c>
      <c r="J193">
        <v>1</v>
      </c>
      <c r="K193" t="s">
        <v>71</v>
      </c>
      <c r="L193" t="str">
        <f>VLOOKUP(E193&amp;"-"&amp;F193&amp;"-"&amp;G193&amp;"-"&amp;H193,'ХЛМ класифікація проявлень'!A:F,6,0)</f>
        <v>Преміум з фіксацією в анонсі проекту</v>
      </c>
    </row>
    <row r="194" spans="1:12" x14ac:dyDescent="0.25">
      <c r="A194">
        <v>52591</v>
      </c>
      <c r="B194" t="s">
        <v>100</v>
      </c>
      <c r="C194" t="s">
        <v>101</v>
      </c>
      <c r="D194" t="s">
        <v>60</v>
      </c>
      <c r="E194" t="s">
        <v>35</v>
      </c>
      <c r="F194" t="s">
        <v>17</v>
      </c>
      <c r="G194" t="s">
        <v>95</v>
      </c>
      <c r="H194" t="s">
        <v>38</v>
      </c>
      <c r="I194">
        <v>10</v>
      </c>
      <c r="J194">
        <v>1</v>
      </c>
      <c r="K194" t="s">
        <v>71</v>
      </c>
      <c r="L194" t="str">
        <f>VLOOKUP(E194&amp;"-"&amp;F194&amp;"-"&amp;G194&amp;"-"&amp;H194,'ХЛМ класифікація проявлень'!A:F,6,0)</f>
        <v>Логотип/плашка в спонсорському анонсі проекту</v>
      </c>
    </row>
    <row r="195" spans="1:12" x14ac:dyDescent="0.25">
      <c r="A195">
        <v>52591</v>
      </c>
      <c r="B195" t="s">
        <v>100</v>
      </c>
      <c r="C195" t="s">
        <v>101</v>
      </c>
      <c r="D195" t="s">
        <v>60</v>
      </c>
      <c r="E195" t="s">
        <v>35</v>
      </c>
      <c r="F195" t="s">
        <v>61</v>
      </c>
      <c r="G195" t="s">
        <v>76</v>
      </c>
      <c r="H195" t="s">
        <v>77</v>
      </c>
      <c r="I195">
        <v>10</v>
      </c>
      <c r="J195">
        <v>1</v>
      </c>
      <c r="K195" t="s">
        <v>72</v>
      </c>
      <c r="L195" t="str">
        <f>VLOOKUP(E195&amp;"-"&amp;F195&amp;"-"&amp;G195&amp;"-"&amp;H195,'ХЛМ класифікація проявлень'!A:F,6,0)</f>
        <v>Преміум з фіксацією в анонсі проекту</v>
      </c>
    </row>
    <row r="196" spans="1:12" x14ac:dyDescent="0.25">
      <c r="A196">
        <v>52591</v>
      </c>
      <c r="B196" t="s">
        <v>100</v>
      </c>
      <c r="C196" t="s">
        <v>101</v>
      </c>
      <c r="D196" t="s">
        <v>60</v>
      </c>
      <c r="E196" t="s">
        <v>35</v>
      </c>
      <c r="F196" t="s">
        <v>17</v>
      </c>
      <c r="G196" t="s">
        <v>95</v>
      </c>
      <c r="H196" t="s">
        <v>38</v>
      </c>
      <c r="I196">
        <v>10</v>
      </c>
      <c r="J196">
        <v>1</v>
      </c>
      <c r="K196" t="s">
        <v>72</v>
      </c>
      <c r="L196" t="str">
        <f>VLOOKUP(E196&amp;"-"&amp;F196&amp;"-"&amp;G196&amp;"-"&amp;H196,'ХЛМ класифікація проявлень'!A:F,6,0)</f>
        <v>Логотип/плашка в спонсорському анонсі проекту</v>
      </c>
    </row>
    <row r="197" spans="1:12" x14ac:dyDescent="0.25">
      <c r="A197">
        <v>53309</v>
      </c>
      <c r="B197" t="s">
        <v>106</v>
      </c>
      <c r="C197" t="s">
        <v>59</v>
      </c>
      <c r="D197" t="s">
        <v>60</v>
      </c>
      <c r="E197" t="s">
        <v>5</v>
      </c>
      <c r="F197" t="s">
        <v>61</v>
      </c>
      <c r="G197" t="s">
        <v>23</v>
      </c>
      <c r="H197" t="s">
        <v>8</v>
      </c>
      <c r="I197">
        <v>5</v>
      </c>
      <c r="J197">
        <v>1</v>
      </c>
      <c r="K197" t="s">
        <v>62</v>
      </c>
      <c r="L197" t="str">
        <f>VLOOKUP(E197&amp;"-"&amp;F197&amp;"-"&amp;G197&amp;"-"&amp;H197,'ХЛМ класифікація проявлень'!A:F,6,0)</f>
        <v>Мікророзрив</v>
      </c>
    </row>
    <row r="198" spans="1:12" x14ac:dyDescent="0.25">
      <c r="A198">
        <v>53309</v>
      </c>
      <c r="B198" t="s">
        <v>106</v>
      </c>
      <c r="C198" t="s">
        <v>59</v>
      </c>
      <c r="D198" t="s">
        <v>60</v>
      </c>
      <c r="E198" t="s">
        <v>35</v>
      </c>
      <c r="F198" t="s">
        <v>61</v>
      </c>
      <c r="G198" t="s">
        <v>76</v>
      </c>
      <c r="H198" t="s">
        <v>77</v>
      </c>
      <c r="I198">
        <v>5</v>
      </c>
      <c r="J198">
        <v>1</v>
      </c>
      <c r="K198" t="s">
        <v>63</v>
      </c>
      <c r="L198" t="str">
        <f>VLOOKUP(E198&amp;"-"&amp;F198&amp;"-"&amp;G198&amp;"-"&amp;H198,'ХЛМ класифікація проявлень'!A:F,6,0)</f>
        <v>Преміум з фіксацією в анонсі проекту</v>
      </c>
    </row>
    <row r="199" spans="1:12" x14ac:dyDescent="0.25">
      <c r="A199">
        <v>53351</v>
      </c>
      <c r="B199" t="s">
        <v>107</v>
      </c>
      <c r="C199" t="s">
        <v>59</v>
      </c>
      <c r="D199" t="s">
        <v>60</v>
      </c>
      <c r="E199" t="s">
        <v>5</v>
      </c>
      <c r="F199" t="s">
        <v>61</v>
      </c>
      <c r="G199" t="s">
        <v>23</v>
      </c>
      <c r="H199" t="s">
        <v>8</v>
      </c>
      <c r="I199">
        <v>5</v>
      </c>
      <c r="J199">
        <v>2</v>
      </c>
      <c r="K199" t="s">
        <v>62</v>
      </c>
      <c r="L199" t="str">
        <f>VLOOKUP(E199&amp;"-"&amp;F199&amp;"-"&amp;G199&amp;"-"&amp;H199,'ХЛМ класифікація проявлень'!A:F,6,0)</f>
        <v>Мікророзрив</v>
      </c>
    </row>
    <row r="200" spans="1:12" x14ac:dyDescent="0.25">
      <c r="A200">
        <v>53351</v>
      </c>
      <c r="B200" t="s">
        <v>107</v>
      </c>
      <c r="C200" t="s">
        <v>59</v>
      </c>
      <c r="D200" t="s">
        <v>60</v>
      </c>
      <c r="E200" t="s">
        <v>5</v>
      </c>
      <c r="F200" t="s">
        <v>17</v>
      </c>
      <c r="G200" t="s">
        <v>18</v>
      </c>
      <c r="H200" t="s">
        <v>8</v>
      </c>
      <c r="I200">
        <v>5</v>
      </c>
      <c r="J200">
        <v>2</v>
      </c>
      <c r="K200" t="s">
        <v>62</v>
      </c>
      <c r="L200" t="str">
        <f>VLOOKUP(E200&amp;"-"&amp;F200&amp;"-"&amp;G200&amp;"-"&amp;H200,'ХЛМ класифікація проявлень'!A:F,6,0)</f>
        <v>Логотип/плашка в програмі</v>
      </c>
    </row>
    <row r="201" spans="1:12" x14ac:dyDescent="0.25">
      <c r="A201">
        <v>54132</v>
      </c>
      <c r="B201" t="s">
        <v>107</v>
      </c>
      <c r="C201" t="s">
        <v>59</v>
      </c>
      <c r="D201" t="s">
        <v>60</v>
      </c>
      <c r="E201" t="s">
        <v>5</v>
      </c>
      <c r="F201" t="s">
        <v>61</v>
      </c>
      <c r="G201" t="s">
        <v>23</v>
      </c>
      <c r="H201" t="s">
        <v>38</v>
      </c>
      <c r="I201">
        <v>5</v>
      </c>
      <c r="J201">
        <v>1</v>
      </c>
      <c r="K201" t="s">
        <v>62</v>
      </c>
      <c r="L201" t="str">
        <f>VLOOKUP(E201&amp;"-"&amp;F201&amp;"-"&amp;G201&amp;"-"&amp;H201,'ХЛМ класифікація проявлень'!A:F,6,0)</f>
        <v>Спонсорська заставка без фіксації</v>
      </c>
    </row>
    <row r="202" spans="1:12" x14ac:dyDescent="0.25">
      <c r="A202">
        <v>54132</v>
      </c>
      <c r="B202" t="s">
        <v>107</v>
      </c>
      <c r="C202" t="s">
        <v>59</v>
      </c>
      <c r="D202" t="s">
        <v>60</v>
      </c>
      <c r="E202" t="s">
        <v>5</v>
      </c>
      <c r="F202" t="s">
        <v>17</v>
      </c>
      <c r="G202" t="s">
        <v>18</v>
      </c>
      <c r="H202" t="s">
        <v>8</v>
      </c>
      <c r="I202">
        <v>5</v>
      </c>
      <c r="J202">
        <v>3</v>
      </c>
      <c r="K202" t="s">
        <v>62</v>
      </c>
      <c r="L202" t="str">
        <f>VLOOKUP(E202&amp;"-"&amp;F202&amp;"-"&amp;G202&amp;"-"&amp;H202,'ХЛМ класифікація проявлень'!A:F,6,0)</f>
        <v>Логотип/плашка в програмі</v>
      </c>
    </row>
    <row r="203" spans="1:12" x14ac:dyDescent="0.25">
      <c r="A203">
        <v>54132</v>
      </c>
      <c r="B203" t="s">
        <v>107</v>
      </c>
      <c r="C203" t="s">
        <v>59</v>
      </c>
      <c r="D203" t="s">
        <v>60</v>
      </c>
      <c r="E203" t="s">
        <v>5</v>
      </c>
      <c r="F203" t="s">
        <v>17</v>
      </c>
      <c r="G203" t="s">
        <v>18</v>
      </c>
      <c r="H203" t="s">
        <v>8</v>
      </c>
      <c r="I203">
        <v>5</v>
      </c>
      <c r="J203">
        <v>2</v>
      </c>
      <c r="K203" t="s">
        <v>62</v>
      </c>
      <c r="L203" t="str">
        <f>VLOOKUP(E203&amp;"-"&amp;F203&amp;"-"&amp;G203&amp;"-"&amp;H203,'ХЛМ класифікація проявлень'!A:F,6,0)</f>
        <v>Логотип/плашка в програмі</v>
      </c>
    </row>
    <row r="204" spans="1:12" x14ac:dyDescent="0.25">
      <c r="A204">
        <v>54291</v>
      </c>
      <c r="B204" t="s">
        <v>112</v>
      </c>
      <c r="C204" t="s">
        <v>59</v>
      </c>
      <c r="D204" t="s">
        <v>60</v>
      </c>
      <c r="E204" t="s">
        <v>5</v>
      </c>
      <c r="F204" t="s">
        <v>61</v>
      </c>
      <c r="G204" t="s">
        <v>79</v>
      </c>
      <c r="H204" t="s">
        <v>8</v>
      </c>
      <c r="I204">
        <v>7</v>
      </c>
      <c r="J204">
        <v>1</v>
      </c>
      <c r="K204" t="s">
        <v>62</v>
      </c>
      <c r="L204" t="str">
        <f>VLOOKUP(E204&amp;"-"&amp;F204&amp;"-"&amp;G204&amp;"-"&amp;H204,'ХЛМ класифікація проявлень'!A:F,6,0)</f>
        <v>Мікророзрив</v>
      </c>
    </row>
    <row r="205" spans="1:12" x14ac:dyDescent="0.25">
      <c r="A205">
        <v>54291</v>
      </c>
      <c r="B205" t="s">
        <v>112</v>
      </c>
      <c r="C205" t="s">
        <v>59</v>
      </c>
      <c r="D205" t="s">
        <v>60</v>
      </c>
      <c r="E205" t="s">
        <v>5</v>
      </c>
      <c r="F205" t="s">
        <v>61</v>
      </c>
      <c r="G205" t="s">
        <v>23</v>
      </c>
      <c r="H205" t="s">
        <v>25</v>
      </c>
      <c r="I205">
        <v>10</v>
      </c>
      <c r="J205">
        <v>1</v>
      </c>
      <c r="K205" t="s">
        <v>62</v>
      </c>
      <c r="L205" t="str">
        <f>VLOOKUP(E205&amp;"-"&amp;F205&amp;"-"&amp;G205&amp;"-"&amp;H205,'ХЛМ класифікація проявлень'!A:F,6,0)</f>
        <v>Спонсорська заставка без фіксації</v>
      </c>
    </row>
    <row r="206" spans="1:12" x14ac:dyDescent="0.25">
      <c r="A206">
        <v>54291</v>
      </c>
      <c r="B206" t="s">
        <v>112</v>
      </c>
      <c r="C206" t="s">
        <v>59</v>
      </c>
      <c r="D206" t="s">
        <v>60</v>
      </c>
      <c r="E206" t="s">
        <v>5</v>
      </c>
      <c r="F206" t="s">
        <v>61</v>
      </c>
      <c r="G206" t="s">
        <v>23</v>
      </c>
      <c r="H206" t="s">
        <v>26</v>
      </c>
      <c r="I206">
        <v>10</v>
      </c>
      <c r="J206">
        <v>1</v>
      </c>
      <c r="K206" t="s">
        <v>62</v>
      </c>
      <c r="L206" t="str">
        <f>VLOOKUP(E206&amp;"-"&amp;F206&amp;"-"&amp;G206&amp;"-"&amp;H206,'ХЛМ класифікація проявлень'!A:F,6,0)</f>
        <v>Преміум з фіксацією</v>
      </c>
    </row>
    <row r="207" spans="1:12" x14ac:dyDescent="0.25">
      <c r="A207">
        <v>54291</v>
      </c>
      <c r="B207" t="s">
        <v>112</v>
      </c>
      <c r="C207" t="s">
        <v>59</v>
      </c>
      <c r="D207" t="s">
        <v>60</v>
      </c>
      <c r="E207" t="s">
        <v>5</v>
      </c>
      <c r="F207" t="s">
        <v>17</v>
      </c>
      <c r="G207" t="s">
        <v>18</v>
      </c>
      <c r="H207" t="s">
        <v>8</v>
      </c>
      <c r="I207">
        <v>10</v>
      </c>
      <c r="J207">
        <v>4</v>
      </c>
      <c r="K207" t="s">
        <v>62</v>
      </c>
      <c r="L207" t="str">
        <f>VLOOKUP(E207&amp;"-"&amp;F207&amp;"-"&amp;G207&amp;"-"&amp;H207,'ХЛМ класифікація проявлень'!A:F,6,0)</f>
        <v>Логотип/плашка в програмі</v>
      </c>
    </row>
    <row r="208" spans="1:12" x14ac:dyDescent="0.25">
      <c r="A208">
        <v>54291</v>
      </c>
      <c r="B208" t="s">
        <v>112</v>
      </c>
      <c r="C208" t="s">
        <v>59</v>
      </c>
      <c r="D208" t="s">
        <v>60</v>
      </c>
      <c r="E208" t="s">
        <v>5</v>
      </c>
      <c r="F208" t="s">
        <v>74</v>
      </c>
      <c r="G208" t="s">
        <v>81</v>
      </c>
      <c r="H208" t="s">
        <v>8</v>
      </c>
      <c r="I208">
        <v>10</v>
      </c>
      <c r="J208">
        <v>2</v>
      </c>
      <c r="K208" t="s">
        <v>62</v>
      </c>
      <c r="L208" t="str">
        <f>VLOOKUP(E208&amp;"-"&amp;F208&amp;"-"&amp;G208&amp;"-"&amp;H208,'ХЛМ класифікація проявлень'!A:F,6,0)</f>
        <v>Не вичерпує квоту спонсорства</v>
      </c>
    </row>
    <row r="209" spans="1:12" x14ac:dyDescent="0.25">
      <c r="A209">
        <v>54291</v>
      </c>
      <c r="B209" t="s">
        <v>112</v>
      </c>
      <c r="C209" t="s">
        <v>59</v>
      </c>
      <c r="D209" t="s">
        <v>60</v>
      </c>
      <c r="E209" t="s">
        <v>5</v>
      </c>
      <c r="F209" t="s">
        <v>90</v>
      </c>
      <c r="G209" t="s">
        <v>33</v>
      </c>
      <c r="H209" t="s">
        <v>8</v>
      </c>
      <c r="I209">
        <v>10</v>
      </c>
      <c r="J209">
        <v>1</v>
      </c>
      <c r="K209" t="s">
        <v>62</v>
      </c>
      <c r="L209" t="str">
        <f>VLOOKUP(E209&amp;"-"&amp;F209&amp;"-"&amp;G209&amp;"-"&amp;H209,'ХЛМ класифікація проявлень'!A:F,6,0)</f>
        <v>Не вичерпує квоту спонсорства</v>
      </c>
    </row>
    <row r="210" spans="1:12" x14ac:dyDescent="0.25">
      <c r="A210">
        <v>54291</v>
      </c>
      <c r="B210" t="s">
        <v>112</v>
      </c>
      <c r="C210" t="s">
        <v>59</v>
      </c>
      <c r="D210" t="s">
        <v>60</v>
      </c>
      <c r="E210" t="s">
        <v>35</v>
      </c>
      <c r="F210" t="s">
        <v>61</v>
      </c>
      <c r="G210" t="s">
        <v>76</v>
      </c>
      <c r="H210" t="s">
        <v>77</v>
      </c>
      <c r="I210">
        <v>10</v>
      </c>
      <c r="J210">
        <v>1</v>
      </c>
      <c r="K210" t="s">
        <v>62</v>
      </c>
      <c r="L210" t="str">
        <f>VLOOKUP(E210&amp;"-"&amp;F210&amp;"-"&amp;G210&amp;"-"&amp;H210,'ХЛМ класифікація проявлень'!A:F,6,0)</f>
        <v>Преміум з фіксацією в анонсі проекту</v>
      </c>
    </row>
    <row r="211" spans="1:12" x14ac:dyDescent="0.25">
      <c r="A211">
        <v>54291</v>
      </c>
      <c r="B211" t="s">
        <v>112</v>
      </c>
      <c r="C211" t="s">
        <v>59</v>
      </c>
      <c r="D211" t="s">
        <v>60</v>
      </c>
      <c r="E211" t="s">
        <v>35</v>
      </c>
      <c r="F211" t="s">
        <v>17</v>
      </c>
      <c r="G211" t="s">
        <v>95</v>
      </c>
      <c r="H211" t="s">
        <v>38</v>
      </c>
      <c r="I211">
        <v>10</v>
      </c>
      <c r="J211">
        <v>1</v>
      </c>
      <c r="K211" t="s">
        <v>62</v>
      </c>
      <c r="L211" t="str">
        <f>VLOOKUP(E211&amp;"-"&amp;F211&amp;"-"&amp;G211&amp;"-"&amp;H211,'ХЛМ класифікація проявлень'!A:F,6,0)</f>
        <v>Логотип/плашка в спонсорському анонсі проекту</v>
      </c>
    </row>
    <row r="212" spans="1:12" x14ac:dyDescent="0.25">
      <c r="A212">
        <v>54310</v>
      </c>
      <c r="B212" t="s">
        <v>106</v>
      </c>
      <c r="C212" t="s">
        <v>59</v>
      </c>
      <c r="D212" t="s">
        <v>60</v>
      </c>
      <c r="E212" t="s">
        <v>5</v>
      </c>
      <c r="F212" t="s">
        <v>61</v>
      </c>
      <c r="G212" t="s">
        <v>23</v>
      </c>
      <c r="H212" t="s">
        <v>8</v>
      </c>
      <c r="I212">
        <v>5</v>
      </c>
      <c r="J212">
        <v>1</v>
      </c>
      <c r="K212" t="s">
        <v>62</v>
      </c>
      <c r="L212" t="str">
        <f>VLOOKUP(E212&amp;"-"&amp;F212&amp;"-"&amp;G212&amp;"-"&amp;H212,'ХЛМ класифікація проявлень'!A:F,6,0)</f>
        <v>Мікророзрив</v>
      </c>
    </row>
    <row r="213" spans="1:12" x14ac:dyDescent="0.25">
      <c r="A213">
        <v>54310</v>
      </c>
      <c r="B213" t="s">
        <v>106</v>
      </c>
      <c r="C213" t="s">
        <v>59</v>
      </c>
      <c r="D213" t="s">
        <v>60</v>
      </c>
      <c r="E213" t="s">
        <v>5</v>
      </c>
      <c r="F213" t="s">
        <v>17</v>
      </c>
      <c r="G213" t="s">
        <v>18</v>
      </c>
      <c r="H213" t="s">
        <v>8</v>
      </c>
      <c r="I213">
        <v>5</v>
      </c>
      <c r="J213">
        <v>2</v>
      </c>
      <c r="K213" t="s">
        <v>62</v>
      </c>
      <c r="L213" t="str">
        <f>VLOOKUP(E213&amp;"-"&amp;F213&amp;"-"&amp;G213&amp;"-"&amp;H213,'ХЛМ класифікація проявлень'!A:F,6,0)</f>
        <v>Логотип/плашка в програмі</v>
      </c>
    </row>
    <row r="214" spans="1:12" x14ac:dyDescent="0.25">
      <c r="A214">
        <v>54310</v>
      </c>
      <c r="B214" t="s">
        <v>106</v>
      </c>
      <c r="C214" t="s">
        <v>59</v>
      </c>
      <c r="D214" t="s">
        <v>60</v>
      </c>
      <c r="E214" t="s">
        <v>5</v>
      </c>
      <c r="F214" t="s">
        <v>74</v>
      </c>
      <c r="G214" t="s">
        <v>89</v>
      </c>
      <c r="H214" t="s">
        <v>8</v>
      </c>
      <c r="I214">
        <v>3</v>
      </c>
      <c r="J214">
        <v>3</v>
      </c>
      <c r="K214" t="s">
        <v>62</v>
      </c>
      <c r="L214" t="str">
        <f>VLOOKUP(E214&amp;"-"&amp;F214&amp;"-"&amp;G214&amp;"-"&amp;H214,'ХЛМ класифікація проявлень'!A:F,6,0)</f>
        <v>Не вичерпує квоту спонсорства</v>
      </c>
    </row>
    <row r="215" spans="1:12" x14ac:dyDescent="0.25">
      <c r="A215">
        <v>54310</v>
      </c>
      <c r="B215" t="s">
        <v>106</v>
      </c>
      <c r="C215" t="s">
        <v>59</v>
      </c>
      <c r="D215" t="s">
        <v>60</v>
      </c>
      <c r="E215" t="s">
        <v>5</v>
      </c>
      <c r="F215" t="s">
        <v>87</v>
      </c>
      <c r="G215" t="s">
        <v>113</v>
      </c>
      <c r="H215" t="s">
        <v>8</v>
      </c>
      <c r="I215">
        <v>5</v>
      </c>
      <c r="J215">
        <v>3</v>
      </c>
      <c r="K215" t="s">
        <v>62</v>
      </c>
      <c r="L215" t="str">
        <f>VLOOKUP(E215&amp;"-"&amp;F215&amp;"-"&amp;G215&amp;"-"&amp;H215,'ХЛМ класифікація проявлень'!A:F,6,0)</f>
        <v>Не вичерпує квоту спонсорства</v>
      </c>
    </row>
    <row r="216" spans="1:12" x14ac:dyDescent="0.25">
      <c r="A216">
        <v>54310</v>
      </c>
      <c r="B216" t="s">
        <v>106</v>
      </c>
      <c r="C216" t="s">
        <v>59</v>
      </c>
      <c r="D216" t="s">
        <v>60</v>
      </c>
      <c r="E216" t="s">
        <v>5</v>
      </c>
      <c r="F216" t="s">
        <v>90</v>
      </c>
      <c r="G216" t="s">
        <v>98</v>
      </c>
      <c r="H216" t="s">
        <v>8</v>
      </c>
      <c r="I216">
        <v>10</v>
      </c>
      <c r="J216">
        <v>1</v>
      </c>
      <c r="K216" t="s">
        <v>62</v>
      </c>
      <c r="L216" t="str">
        <f>VLOOKUP(E216&amp;"-"&amp;F216&amp;"-"&amp;G216&amp;"-"&amp;H216,'ХЛМ класифікація проявлень'!A:F,6,0)</f>
        <v>Не вичерпує квоту спонсорства</v>
      </c>
    </row>
    <row r="217" spans="1:12" x14ac:dyDescent="0.25">
      <c r="A217">
        <v>54310</v>
      </c>
      <c r="B217" t="s">
        <v>106</v>
      </c>
      <c r="C217" t="s">
        <v>59</v>
      </c>
      <c r="D217" t="s">
        <v>60</v>
      </c>
      <c r="E217" t="s">
        <v>35</v>
      </c>
      <c r="F217" t="s">
        <v>61</v>
      </c>
      <c r="G217" t="s">
        <v>76</v>
      </c>
      <c r="H217" t="s">
        <v>77</v>
      </c>
      <c r="I217">
        <v>5</v>
      </c>
      <c r="J217">
        <v>1</v>
      </c>
      <c r="K217" t="s">
        <v>62</v>
      </c>
      <c r="L217" t="str">
        <f>VLOOKUP(E217&amp;"-"&amp;F217&amp;"-"&amp;G217&amp;"-"&amp;H217,'ХЛМ класифікація проявлень'!A:F,6,0)</f>
        <v>Преміум з фіксацією в анонсі проекту</v>
      </c>
    </row>
    <row r="218" spans="1:12" x14ac:dyDescent="0.25">
      <c r="A218">
        <v>54310</v>
      </c>
      <c r="B218" t="s">
        <v>106</v>
      </c>
      <c r="C218" t="s">
        <v>59</v>
      </c>
      <c r="D218" t="s">
        <v>60</v>
      </c>
      <c r="E218" t="s">
        <v>35</v>
      </c>
      <c r="F218" t="s">
        <v>17</v>
      </c>
      <c r="G218" t="s">
        <v>95</v>
      </c>
      <c r="H218" t="s">
        <v>38</v>
      </c>
      <c r="I218">
        <v>5</v>
      </c>
      <c r="J218">
        <v>1</v>
      </c>
      <c r="K218" t="s">
        <v>62</v>
      </c>
      <c r="L218" t="str">
        <f>VLOOKUP(E218&amp;"-"&amp;F218&amp;"-"&amp;G218&amp;"-"&amp;H218,'ХЛМ класифікація проявлень'!A:F,6,0)</f>
        <v>Логотип/плашка в спонсорському анонсі проекту</v>
      </c>
    </row>
    <row r="219" spans="1:12" x14ac:dyDescent="0.25">
      <c r="A219">
        <v>49727</v>
      </c>
      <c r="B219" t="s">
        <v>114</v>
      </c>
      <c r="C219" t="s">
        <v>59</v>
      </c>
      <c r="D219" t="s">
        <v>111</v>
      </c>
      <c r="E219" t="s">
        <v>5</v>
      </c>
      <c r="F219" t="s">
        <v>61</v>
      </c>
      <c r="G219" t="s">
        <v>23</v>
      </c>
      <c r="H219" t="s">
        <v>25</v>
      </c>
      <c r="I219">
        <v>10</v>
      </c>
      <c r="J219">
        <v>4</v>
      </c>
      <c r="K219" t="s">
        <v>62</v>
      </c>
      <c r="L219" t="str">
        <f>VLOOKUP(E219&amp;"-"&amp;F219&amp;"-"&amp;G219&amp;"-"&amp;H219,'ХЛМ класифікація проявлень'!A:F,6,0)</f>
        <v>Спонсорська заставка без фіксації</v>
      </c>
    </row>
    <row r="220" spans="1:12" x14ac:dyDescent="0.25">
      <c r="A220">
        <v>49727</v>
      </c>
      <c r="B220" t="s">
        <v>114</v>
      </c>
      <c r="C220" t="s">
        <v>59</v>
      </c>
      <c r="D220" t="s">
        <v>111</v>
      </c>
      <c r="E220" t="s">
        <v>5</v>
      </c>
      <c r="F220" t="s">
        <v>61</v>
      </c>
      <c r="G220" t="s">
        <v>23</v>
      </c>
      <c r="H220" t="s">
        <v>26</v>
      </c>
      <c r="I220">
        <v>10</v>
      </c>
      <c r="J220">
        <v>4</v>
      </c>
      <c r="K220" t="s">
        <v>63</v>
      </c>
      <c r="L220" t="str">
        <f>VLOOKUP(E220&amp;"-"&amp;F220&amp;"-"&amp;G220&amp;"-"&amp;H220,'ХЛМ класифікація проявлень'!A:F,6,0)</f>
        <v>Преміум з фіксацією</v>
      </c>
    </row>
    <row r="221" spans="1:12" x14ac:dyDescent="0.25">
      <c r="A221">
        <v>49727</v>
      </c>
      <c r="B221" t="s">
        <v>114</v>
      </c>
      <c r="C221" t="s">
        <v>59</v>
      </c>
      <c r="D221" t="s">
        <v>111</v>
      </c>
      <c r="E221" t="s">
        <v>5</v>
      </c>
      <c r="F221" t="s">
        <v>17</v>
      </c>
      <c r="G221" t="s">
        <v>115</v>
      </c>
      <c r="H221" t="s">
        <v>8</v>
      </c>
      <c r="I221">
        <v>6</v>
      </c>
      <c r="J221">
        <v>25</v>
      </c>
      <c r="K221" t="s">
        <v>65</v>
      </c>
      <c r="L221" t="str">
        <f>VLOOKUP(E221&amp;"-"&amp;F221&amp;"-"&amp;G221&amp;"-"&amp;H221,'ХЛМ класифікація проявлень'!A:F,6,0)</f>
        <v>Логотип/плашка в програмі</v>
      </c>
    </row>
    <row r="222" spans="1:12" x14ac:dyDescent="0.25">
      <c r="A222">
        <v>49727</v>
      </c>
      <c r="B222" t="s">
        <v>114</v>
      </c>
      <c r="C222" t="s">
        <v>59</v>
      </c>
      <c r="D222" t="s">
        <v>111</v>
      </c>
      <c r="E222" t="s">
        <v>5</v>
      </c>
      <c r="F222" t="s">
        <v>69</v>
      </c>
      <c r="G222" t="s">
        <v>116</v>
      </c>
      <c r="H222" t="s">
        <v>8</v>
      </c>
      <c r="I222">
        <v>5</v>
      </c>
      <c r="J222">
        <v>30</v>
      </c>
      <c r="K222" t="s">
        <v>68</v>
      </c>
      <c r="L222" t="str">
        <f>VLOOKUP(E222&amp;"-"&amp;F222&amp;"-"&amp;G222&amp;"-"&amp;H222,'ХЛМ класифікація проявлень'!A:F,6,0)</f>
        <v>Не вичерпує квоту спонсорства</v>
      </c>
    </row>
    <row r="223" spans="1:12" x14ac:dyDescent="0.25">
      <c r="A223">
        <v>49727</v>
      </c>
      <c r="B223" t="s">
        <v>114</v>
      </c>
      <c r="C223" t="s">
        <v>59</v>
      </c>
      <c r="D223" t="s">
        <v>111</v>
      </c>
      <c r="E223" t="s">
        <v>5</v>
      </c>
      <c r="F223" t="s">
        <v>69</v>
      </c>
      <c r="G223" t="s">
        <v>117</v>
      </c>
      <c r="H223" t="s">
        <v>8</v>
      </c>
      <c r="I223">
        <v>5</v>
      </c>
      <c r="J223">
        <v>5</v>
      </c>
      <c r="K223" t="s">
        <v>71</v>
      </c>
      <c r="L223" t="str">
        <f>VLOOKUP(E223&amp;"-"&amp;F223&amp;"-"&amp;G223&amp;"-"&amp;H223,'ХЛМ класифікація проявлень'!A:F,6,0)</f>
        <v>Не вичерпує квоту спонсорства</v>
      </c>
    </row>
    <row r="224" spans="1:12" x14ac:dyDescent="0.25">
      <c r="A224">
        <v>49727</v>
      </c>
      <c r="B224" t="s">
        <v>114</v>
      </c>
      <c r="C224" t="s">
        <v>59</v>
      </c>
      <c r="D224" t="s">
        <v>111</v>
      </c>
      <c r="E224" t="s">
        <v>35</v>
      </c>
      <c r="F224" t="s">
        <v>61</v>
      </c>
      <c r="G224" t="s">
        <v>76</v>
      </c>
      <c r="H224" t="s">
        <v>77</v>
      </c>
      <c r="I224">
        <v>10</v>
      </c>
      <c r="J224">
        <v>40</v>
      </c>
      <c r="K224" t="s">
        <v>62</v>
      </c>
      <c r="L224" t="str">
        <f>VLOOKUP(E224&amp;"-"&amp;F224&amp;"-"&amp;G224&amp;"-"&amp;H224,'ХЛМ класифікація проявлень'!A:F,6,0)</f>
        <v>Преміум з фіксацією в анонсі проекту</v>
      </c>
    </row>
    <row r="225" spans="1:12" x14ac:dyDescent="0.25">
      <c r="A225">
        <v>49727</v>
      </c>
      <c r="B225" t="s">
        <v>114</v>
      </c>
      <c r="C225" t="s">
        <v>59</v>
      </c>
      <c r="D225" t="s">
        <v>111</v>
      </c>
      <c r="E225" t="s">
        <v>35</v>
      </c>
      <c r="F225" t="s">
        <v>17</v>
      </c>
      <c r="G225" t="s">
        <v>64</v>
      </c>
      <c r="H225" t="s">
        <v>77</v>
      </c>
      <c r="I225">
        <v>10</v>
      </c>
      <c r="J225">
        <v>40</v>
      </c>
      <c r="K225" t="s">
        <v>63</v>
      </c>
      <c r="L225" t="str">
        <f>VLOOKUP(E225&amp;"-"&amp;F225&amp;"-"&amp;G225&amp;"-"&amp;H225,'ХЛМ класифікація проявлень'!A:F,6,0)</f>
        <v>???</v>
      </c>
    </row>
    <row r="226" spans="1:12" x14ac:dyDescent="0.25">
      <c r="A226">
        <v>49727</v>
      </c>
      <c r="B226" t="s">
        <v>114</v>
      </c>
      <c r="C226" t="s">
        <v>59</v>
      </c>
      <c r="D226" t="s">
        <v>111</v>
      </c>
      <c r="E226" t="s">
        <v>35</v>
      </c>
      <c r="F226" t="s">
        <v>61</v>
      </c>
      <c r="G226" t="s">
        <v>76</v>
      </c>
      <c r="H226" t="s">
        <v>77</v>
      </c>
      <c r="I226">
        <v>10</v>
      </c>
      <c r="J226">
        <v>40</v>
      </c>
      <c r="K226" t="s">
        <v>65</v>
      </c>
      <c r="L226" t="str">
        <f>VLOOKUP(E226&amp;"-"&amp;F226&amp;"-"&amp;G226&amp;"-"&amp;H226,'ХЛМ класифікація проявлень'!A:F,6,0)</f>
        <v>Преміум з фіксацією в анонсі проекту</v>
      </c>
    </row>
    <row r="227" spans="1:12" x14ac:dyDescent="0.25">
      <c r="A227">
        <v>49727</v>
      </c>
      <c r="B227" t="s">
        <v>114</v>
      </c>
      <c r="C227" t="s">
        <v>59</v>
      </c>
      <c r="D227" t="s">
        <v>111</v>
      </c>
      <c r="E227" t="s">
        <v>35</v>
      </c>
      <c r="F227" t="s">
        <v>17</v>
      </c>
      <c r="G227" t="s">
        <v>64</v>
      </c>
      <c r="H227" t="s">
        <v>77</v>
      </c>
      <c r="I227">
        <v>10</v>
      </c>
      <c r="J227">
        <v>40</v>
      </c>
      <c r="K227" t="s">
        <v>68</v>
      </c>
      <c r="L227" t="str">
        <f>VLOOKUP(E227&amp;"-"&amp;F227&amp;"-"&amp;G227&amp;"-"&amp;H227,'ХЛМ класифікація проявлень'!A:F,6,0)</f>
        <v>???</v>
      </c>
    </row>
    <row r="228" spans="1:12" x14ac:dyDescent="0.25">
      <c r="A228">
        <v>49727</v>
      </c>
      <c r="B228" t="s">
        <v>114</v>
      </c>
      <c r="C228" t="s">
        <v>59</v>
      </c>
      <c r="D228" t="s">
        <v>111</v>
      </c>
      <c r="E228" t="s">
        <v>35</v>
      </c>
      <c r="F228" t="s">
        <v>61</v>
      </c>
      <c r="G228" t="s">
        <v>76</v>
      </c>
      <c r="H228" t="s">
        <v>77</v>
      </c>
      <c r="I228">
        <v>10</v>
      </c>
      <c r="J228">
        <v>40</v>
      </c>
      <c r="K228" t="s">
        <v>71</v>
      </c>
      <c r="L228" t="str">
        <f>VLOOKUP(E228&amp;"-"&amp;F228&amp;"-"&amp;G228&amp;"-"&amp;H228,'ХЛМ класифікація проявлень'!A:F,6,0)</f>
        <v>Преміум з фіксацією в анонсі проекту</v>
      </c>
    </row>
    <row r="229" spans="1:12" x14ac:dyDescent="0.25">
      <c r="A229">
        <v>49727</v>
      </c>
      <c r="B229" t="s">
        <v>114</v>
      </c>
      <c r="C229" t="s">
        <v>59</v>
      </c>
      <c r="D229" t="s">
        <v>111</v>
      </c>
      <c r="E229" t="s">
        <v>35</v>
      </c>
      <c r="F229" t="s">
        <v>17</v>
      </c>
      <c r="G229" t="s">
        <v>64</v>
      </c>
      <c r="H229" t="s">
        <v>77</v>
      </c>
      <c r="I229">
        <v>10</v>
      </c>
      <c r="J229">
        <v>40</v>
      </c>
      <c r="K229" t="s">
        <v>72</v>
      </c>
      <c r="L229" t="str">
        <f>VLOOKUP(E229&amp;"-"&amp;F229&amp;"-"&amp;G229&amp;"-"&amp;H229,'ХЛМ класифікація проявлень'!A:F,6,0)</f>
        <v>???</v>
      </c>
    </row>
    <row r="230" spans="1:12" x14ac:dyDescent="0.25">
      <c r="A230">
        <v>49727</v>
      </c>
      <c r="B230" t="s">
        <v>114</v>
      </c>
      <c r="C230" t="s">
        <v>59</v>
      </c>
      <c r="D230" t="s">
        <v>111</v>
      </c>
      <c r="E230" t="s">
        <v>35</v>
      </c>
      <c r="F230" t="s">
        <v>61</v>
      </c>
      <c r="G230" t="s">
        <v>76</v>
      </c>
      <c r="H230" t="s">
        <v>77</v>
      </c>
      <c r="I230">
        <v>10</v>
      </c>
      <c r="J230">
        <v>40</v>
      </c>
      <c r="K230" t="s">
        <v>73</v>
      </c>
      <c r="L230" t="str">
        <f>VLOOKUP(E230&amp;"-"&amp;F230&amp;"-"&amp;G230&amp;"-"&amp;H230,'ХЛМ класифікація проявлень'!A:F,6,0)</f>
        <v>Преміум з фіксацією в анонсі проекту</v>
      </c>
    </row>
    <row r="231" spans="1:12" x14ac:dyDescent="0.25">
      <c r="A231">
        <v>49727</v>
      </c>
      <c r="B231" t="s">
        <v>114</v>
      </c>
      <c r="C231" t="s">
        <v>59</v>
      </c>
      <c r="D231" t="s">
        <v>111</v>
      </c>
      <c r="E231" t="s">
        <v>35</v>
      </c>
      <c r="F231" t="s">
        <v>17</v>
      </c>
      <c r="G231" t="s">
        <v>64</v>
      </c>
      <c r="H231" t="s">
        <v>77</v>
      </c>
      <c r="I231">
        <v>10</v>
      </c>
      <c r="J231">
        <v>40</v>
      </c>
      <c r="K231" t="s">
        <v>75</v>
      </c>
      <c r="L231" t="str">
        <f>VLOOKUP(E231&amp;"-"&amp;F231&amp;"-"&amp;G231&amp;"-"&amp;H231,'ХЛМ класифікація проявлень'!A:F,6,0)</f>
        <v>???</v>
      </c>
    </row>
    <row r="232" spans="1:12" x14ac:dyDescent="0.25">
      <c r="A232">
        <v>49727</v>
      </c>
      <c r="B232" t="s">
        <v>114</v>
      </c>
      <c r="C232" t="s">
        <v>59</v>
      </c>
      <c r="D232" t="s">
        <v>111</v>
      </c>
      <c r="E232" t="s">
        <v>35</v>
      </c>
      <c r="F232" t="s">
        <v>61</v>
      </c>
      <c r="G232" t="s">
        <v>76</v>
      </c>
      <c r="H232" t="s">
        <v>77</v>
      </c>
      <c r="I232">
        <v>10</v>
      </c>
      <c r="J232">
        <v>40</v>
      </c>
      <c r="K232" t="s">
        <v>99</v>
      </c>
      <c r="L232" t="str">
        <f>VLOOKUP(E232&amp;"-"&amp;F232&amp;"-"&amp;G232&amp;"-"&amp;H232,'ХЛМ класифікація проявлень'!A:F,6,0)</f>
        <v>Преміум з фіксацією в анонсі проекту</v>
      </c>
    </row>
    <row r="233" spans="1:12" x14ac:dyDescent="0.25">
      <c r="A233">
        <v>49727</v>
      </c>
      <c r="B233" t="s">
        <v>114</v>
      </c>
      <c r="C233" t="s">
        <v>59</v>
      </c>
      <c r="D233" t="s">
        <v>111</v>
      </c>
      <c r="E233" t="s">
        <v>35</v>
      </c>
      <c r="F233" t="s">
        <v>17</v>
      </c>
      <c r="G233" t="s">
        <v>64</v>
      </c>
      <c r="H233" t="s">
        <v>77</v>
      </c>
      <c r="I233">
        <v>10</v>
      </c>
      <c r="J233">
        <v>40</v>
      </c>
      <c r="K233" t="s">
        <v>118</v>
      </c>
      <c r="L233" t="str">
        <f>VLOOKUP(E233&amp;"-"&amp;F233&amp;"-"&amp;G233&amp;"-"&amp;H233,'ХЛМ класифікація проявлень'!A:F,6,0)</f>
        <v>???</v>
      </c>
    </row>
    <row r="234" spans="1:12" x14ac:dyDescent="0.25">
      <c r="A234">
        <v>49727</v>
      </c>
      <c r="B234" t="s">
        <v>114</v>
      </c>
      <c r="C234" t="s">
        <v>59</v>
      </c>
      <c r="D234" t="s">
        <v>111</v>
      </c>
      <c r="E234" t="s">
        <v>35</v>
      </c>
      <c r="F234" t="s">
        <v>61</v>
      </c>
      <c r="G234" t="s">
        <v>76</v>
      </c>
      <c r="H234" t="s">
        <v>77</v>
      </c>
      <c r="I234">
        <v>10</v>
      </c>
      <c r="J234">
        <v>40</v>
      </c>
      <c r="K234" t="s">
        <v>62</v>
      </c>
      <c r="L234" t="str">
        <f>VLOOKUP(E234&amp;"-"&amp;F234&amp;"-"&amp;G234&amp;"-"&amp;H234,'ХЛМ класифікація проявлень'!A:F,6,0)</f>
        <v>Преміум з фіксацією в анонсі проекту</v>
      </c>
    </row>
    <row r="235" spans="1:12" x14ac:dyDescent="0.25">
      <c r="A235">
        <v>49727</v>
      </c>
      <c r="B235" t="s">
        <v>114</v>
      </c>
      <c r="C235" t="s">
        <v>59</v>
      </c>
      <c r="D235" t="s">
        <v>111</v>
      </c>
      <c r="E235" t="s">
        <v>35</v>
      </c>
      <c r="F235" t="s">
        <v>17</v>
      </c>
      <c r="G235" t="s">
        <v>64</v>
      </c>
      <c r="H235" t="s">
        <v>77</v>
      </c>
      <c r="I235">
        <v>10</v>
      </c>
      <c r="J235">
        <v>40</v>
      </c>
      <c r="K235" t="s">
        <v>63</v>
      </c>
      <c r="L235" t="str">
        <f>VLOOKUP(E235&amp;"-"&amp;F235&amp;"-"&amp;G235&amp;"-"&amp;H235,'ХЛМ класифікація проявлень'!A:F,6,0)</f>
        <v>???</v>
      </c>
    </row>
    <row r="236" spans="1:12" x14ac:dyDescent="0.25">
      <c r="A236">
        <v>49727</v>
      </c>
      <c r="B236" t="s">
        <v>114</v>
      </c>
      <c r="C236" t="s">
        <v>59</v>
      </c>
      <c r="D236" t="s">
        <v>111</v>
      </c>
      <c r="E236" t="s">
        <v>35</v>
      </c>
      <c r="F236" t="s">
        <v>61</v>
      </c>
      <c r="G236" t="s">
        <v>76</v>
      </c>
      <c r="H236" t="s">
        <v>77</v>
      </c>
      <c r="I236">
        <v>10</v>
      </c>
      <c r="J236">
        <v>40</v>
      </c>
      <c r="K236" t="s">
        <v>65</v>
      </c>
      <c r="L236" t="str">
        <f>VLOOKUP(E236&amp;"-"&amp;F236&amp;"-"&amp;G236&amp;"-"&amp;H236,'ХЛМ класифікація проявлень'!A:F,6,0)</f>
        <v>Преміум з фіксацією в анонсі проекту</v>
      </c>
    </row>
    <row r="237" spans="1:12" x14ac:dyDescent="0.25">
      <c r="A237">
        <v>49727</v>
      </c>
      <c r="B237" t="s">
        <v>114</v>
      </c>
      <c r="C237" t="s">
        <v>59</v>
      </c>
      <c r="D237" t="s">
        <v>111</v>
      </c>
      <c r="E237" t="s">
        <v>35</v>
      </c>
      <c r="F237" t="s">
        <v>17</v>
      </c>
      <c r="G237" t="s">
        <v>64</v>
      </c>
      <c r="H237" t="s">
        <v>77</v>
      </c>
      <c r="I237">
        <v>10</v>
      </c>
      <c r="J237">
        <v>40</v>
      </c>
      <c r="K237" t="s">
        <v>68</v>
      </c>
      <c r="L237" t="str">
        <f>VLOOKUP(E237&amp;"-"&amp;F237&amp;"-"&amp;G237&amp;"-"&amp;H237,'ХЛМ класифікація проявлень'!A:F,6,0)</f>
        <v>???</v>
      </c>
    </row>
    <row r="238" spans="1:12" x14ac:dyDescent="0.25">
      <c r="A238">
        <v>49727</v>
      </c>
      <c r="B238" t="s">
        <v>114</v>
      </c>
      <c r="C238" t="s">
        <v>59</v>
      </c>
      <c r="D238" t="s">
        <v>111</v>
      </c>
      <c r="E238" t="s">
        <v>35</v>
      </c>
      <c r="F238" t="s">
        <v>61</v>
      </c>
      <c r="G238" t="s">
        <v>76</v>
      </c>
      <c r="H238" t="s">
        <v>77</v>
      </c>
      <c r="I238">
        <v>10</v>
      </c>
      <c r="J238">
        <v>40</v>
      </c>
      <c r="K238" t="s">
        <v>71</v>
      </c>
      <c r="L238" t="str">
        <f>VLOOKUP(E238&amp;"-"&amp;F238&amp;"-"&amp;G238&amp;"-"&amp;H238,'ХЛМ класифікація проявлень'!A:F,6,0)</f>
        <v>Преміум з фіксацією в анонсі проекту</v>
      </c>
    </row>
    <row r="239" spans="1:12" x14ac:dyDescent="0.25">
      <c r="A239">
        <v>49727</v>
      </c>
      <c r="B239" t="s">
        <v>114</v>
      </c>
      <c r="C239" t="s">
        <v>59</v>
      </c>
      <c r="D239" t="s">
        <v>111</v>
      </c>
      <c r="E239" t="s">
        <v>35</v>
      </c>
      <c r="F239" t="s">
        <v>17</v>
      </c>
      <c r="G239" t="s">
        <v>64</v>
      </c>
      <c r="H239" t="s">
        <v>77</v>
      </c>
      <c r="I239">
        <v>10</v>
      </c>
      <c r="J239">
        <v>40</v>
      </c>
      <c r="K239" t="s">
        <v>72</v>
      </c>
      <c r="L239" t="str">
        <f>VLOOKUP(E239&amp;"-"&amp;F239&amp;"-"&amp;G239&amp;"-"&amp;H239,'ХЛМ класифікація проявлень'!A:F,6,0)</f>
        <v>???</v>
      </c>
    </row>
    <row r="240" spans="1:12" x14ac:dyDescent="0.25">
      <c r="A240">
        <v>49727</v>
      </c>
      <c r="B240" t="s">
        <v>114</v>
      </c>
      <c r="C240" t="s">
        <v>59</v>
      </c>
      <c r="D240" t="s">
        <v>111</v>
      </c>
      <c r="E240" t="s">
        <v>35</v>
      </c>
      <c r="F240" t="s">
        <v>61</v>
      </c>
      <c r="G240" t="s">
        <v>76</v>
      </c>
      <c r="H240" t="s">
        <v>77</v>
      </c>
      <c r="I240">
        <v>10</v>
      </c>
      <c r="J240">
        <v>40</v>
      </c>
      <c r="K240" t="s">
        <v>73</v>
      </c>
      <c r="L240" t="str">
        <f>VLOOKUP(E240&amp;"-"&amp;F240&amp;"-"&amp;G240&amp;"-"&amp;H240,'ХЛМ класифікація проявлень'!A:F,6,0)</f>
        <v>Преміум з фіксацією в анонсі проекту</v>
      </c>
    </row>
    <row r="241" spans="1:12" x14ac:dyDescent="0.25">
      <c r="A241">
        <v>49727</v>
      </c>
      <c r="B241" t="s">
        <v>114</v>
      </c>
      <c r="C241" t="s">
        <v>59</v>
      </c>
      <c r="D241" t="s">
        <v>111</v>
      </c>
      <c r="E241" t="s">
        <v>35</v>
      </c>
      <c r="F241" t="s">
        <v>17</v>
      </c>
      <c r="G241" t="s">
        <v>64</v>
      </c>
      <c r="H241" t="s">
        <v>77</v>
      </c>
      <c r="I241">
        <v>10</v>
      </c>
      <c r="J241">
        <v>40</v>
      </c>
      <c r="K241" t="s">
        <v>75</v>
      </c>
      <c r="L241" t="str">
        <f>VLOOKUP(E241&amp;"-"&amp;F241&amp;"-"&amp;G241&amp;"-"&amp;H241,'ХЛМ класифікація проявлень'!A:F,6,0)</f>
        <v>???</v>
      </c>
    </row>
    <row r="242" spans="1:12" x14ac:dyDescent="0.25">
      <c r="A242">
        <v>49727</v>
      </c>
      <c r="B242" t="s">
        <v>114</v>
      </c>
      <c r="C242" t="s">
        <v>59</v>
      </c>
      <c r="D242" t="s">
        <v>111</v>
      </c>
      <c r="E242" t="s">
        <v>35</v>
      </c>
      <c r="F242" t="s">
        <v>61</v>
      </c>
      <c r="G242" t="s">
        <v>76</v>
      </c>
      <c r="H242" t="s">
        <v>77</v>
      </c>
      <c r="I242">
        <v>10</v>
      </c>
      <c r="J242">
        <v>40</v>
      </c>
      <c r="K242" t="s">
        <v>99</v>
      </c>
      <c r="L242" t="str">
        <f>VLOOKUP(E242&amp;"-"&amp;F242&amp;"-"&amp;G242&amp;"-"&amp;H242,'ХЛМ класифікація проявлень'!A:F,6,0)</f>
        <v>Преміум з фіксацією в анонсі проекту</v>
      </c>
    </row>
    <row r="243" spans="1:12" x14ac:dyDescent="0.25">
      <c r="A243">
        <v>49727</v>
      </c>
      <c r="B243" t="s">
        <v>114</v>
      </c>
      <c r="C243" t="s">
        <v>59</v>
      </c>
      <c r="D243" t="s">
        <v>111</v>
      </c>
      <c r="E243" t="s">
        <v>35</v>
      </c>
      <c r="F243" t="s">
        <v>17</v>
      </c>
      <c r="G243" t="s">
        <v>64</v>
      </c>
      <c r="H243" t="s">
        <v>77</v>
      </c>
      <c r="I243">
        <v>10</v>
      </c>
      <c r="J243">
        <v>40</v>
      </c>
      <c r="K243" t="s">
        <v>118</v>
      </c>
      <c r="L243" t="str">
        <f>VLOOKUP(E243&amp;"-"&amp;F243&amp;"-"&amp;G243&amp;"-"&amp;H243,'ХЛМ класифікація проявлень'!A:F,6,0)</f>
        <v>???</v>
      </c>
    </row>
    <row r="244" spans="1:12" x14ac:dyDescent="0.25">
      <c r="A244">
        <v>49727</v>
      </c>
      <c r="B244" t="s">
        <v>114</v>
      </c>
      <c r="C244" t="s">
        <v>59</v>
      </c>
      <c r="D244" t="s">
        <v>111</v>
      </c>
      <c r="E244" t="s">
        <v>35</v>
      </c>
      <c r="F244" t="s">
        <v>61</v>
      </c>
      <c r="G244" t="s">
        <v>76</v>
      </c>
      <c r="H244" t="s">
        <v>77</v>
      </c>
      <c r="I244">
        <v>10</v>
      </c>
      <c r="J244">
        <v>40</v>
      </c>
      <c r="K244" t="s">
        <v>62</v>
      </c>
      <c r="L244" t="str">
        <f>VLOOKUP(E244&amp;"-"&amp;F244&amp;"-"&amp;G244&amp;"-"&amp;H244,'ХЛМ класифікація проявлень'!A:F,6,0)</f>
        <v>Преміум з фіксацією в анонсі проекту</v>
      </c>
    </row>
    <row r="245" spans="1:12" x14ac:dyDescent="0.25">
      <c r="A245">
        <v>49727</v>
      </c>
      <c r="B245" t="s">
        <v>114</v>
      </c>
      <c r="C245" t="s">
        <v>59</v>
      </c>
      <c r="D245" t="s">
        <v>111</v>
      </c>
      <c r="E245" t="s">
        <v>35</v>
      </c>
      <c r="F245" t="s">
        <v>17</v>
      </c>
      <c r="G245" t="s">
        <v>64</v>
      </c>
      <c r="H245" t="s">
        <v>77</v>
      </c>
      <c r="I245">
        <v>10</v>
      </c>
      <c r="J245">
        <v>40</v>
      </c>
      <c r="K245" t="s">
        <v>63</v>
      </c>
      <c r="L245" t="str">
        <f>VLOOKUP(E245&amp;"-"&amp;F245&amp;"-"&amp;G245&amp;"-"&amp;H245,'ХЛМ класифікація проявлень'!A:F,6,0)</f>
        <v>???</v>
      </c>
    </row>
    <row r="246" spans="1:12" x14ac:dyDescent="0.25">
      <c r="A246">
        <v>49727</v>
      </c>
      <c r="B246" t="s">
        <v>114</v>
      </c>
      <c r="C246" t="s">
        <v>59</v>
      </c>
      <c r="D246" t="s">
        <v>111</v>
      </c>
      <c r="E246" t="s">
        <v>35</v>
      </c>
      <c r="F246" t="s">
        <v>61</v>
      </c>
      <c r="G246" t="s">
        <v>76</v>
      </c>
      <c r="H246" t="s">
        <v>77</v>
      </c>
      <c r="I246">
        <v>10</v>
      </c>
      <c r="J246">
        <v>40</v>
      </c>
      <c r="K246" t="s">
        <v>65</v>
      </c>
      <c r="L246" t="str">
        <f>VLOOKUP(E246&amp;"-"&amp;F246&amp;"-"&amp;G246&amp;"-"&amp;H246,'ХЛМ класифікація проявлень'!A:F,6,0)</f>
        <v>Преміум з фіксацією в анонсі проекту</v>
      </c>
    </row>
    <row r="247" spans="1:12" x14ac:dyDescent="0.25">
      <c r="A247">
        <v>49727</v>
      </c>
      <c r="B247" t="s">
        <v>114</v>
      </c>
      <c r="C247" t="s">
        <v>59</v>
      </c>
      <c r="D247" t="s">
        <v>111</v>
      </c>
      <c r="E247" t="s">
        <v>35</v>
      </c>
      <c r="F247" t="s">
        <v>17</v>
      </c>
      <c r="G247" t="s">
        <v>64</v>
      </c>
      <c r="H247" t="s">
        <v>77</v>
      </c>
      <c r="I247">
        <v>10</v>
      </c>
      <c r="J247">
        <v>40</v>
      </c>
      <c r="K247" t="s">
        <v>68</v>
      </c>
      <c r="L247" t="str">
        <f>VLOOKUP(E247&amp;"-"&amp;F247&amp;"-"&amp;G247&amp;"-"&amp;H247,'ХЛМ класифікація проявлень'!A:F,6,0)</f>
        <v>???</v>
      </c>
    </row>
    <row r="248" spans="1:12" x14ac:dyDescent="0.25">
      <c r="A248">
        <v>49727</v>
      </c>
      <c r="B248" t="s">
        <v>114</v>
      </c>
      <c r="C248" t="s">
        <v>59</v>
      </c>
      <c r="D248" t="s">
        <v>111</v>
      </c>
      <c r="E248" t="s">
        <v>35</v>
      </c>
      <c r="F248" t="s">
        <v>61</v>
      </c>
      <c r="G248" t="s">
        <v>76</v>
      </c>
      <c r="H248" t="s">
        <v>77</v>
      </c>
      <c r="I248">
        <v>10</v>
      </c>
      <c r="J248">
        <v>40</v>
      </c>
      <c r="K248" t="s">
        <v>71</v>
      </c>
      <c r="L248" t="str">
        <f>VLOOKUP(E248&amp;"-"&amp;F248&amp;"-"&amp;G248&amp;"-"&amp;H248,'ХЛМ класифікація проявлень'!A:F,6,0)</f>
        <v>Преміум з фіксацією в анонсі проекту</v>
      </c>
    </row>
    <row r="249" spans="1:12" x14ac:dyDescent="0.25">
      <c r="A249">
        <v>49727</v>
      </c>
      <c r="B249" t="s">
        <v>114</v>
      </c>
      <c r="C249" t="s">
        <v>59</v>
      </c>
      <c r="D249" t="s">
        <v>111</v>
      </c>
      <c r="E249" t="s">
        <v>35</v>
      </c>
      <c r="F249" t="s">
        <v>17</v>
      </c>
      <c r="G249" t="s">
        <v>64</v>
      </c>
      <c r="H249" t="s">
        <v>77</v>
      </c>
      <c r="I249">
        <v>10</v>
      </c>
      <c r="J249">
        <v>40</v>
      </c>
      <c r="K249" t="s">
        <v>72</v>
      </c>
      <c r="L249" t="str">
        <f>VLOOKUP(E249&amp;"-"&amp;F249&amp;"-"&amp;G249&amp;"-"&amp;H249,'ХЛМ класифікація проявлень'!A:F,6,0)</f>
        <v>???</v>
      </c>
    </row>
    <row r="250" spans="1:12" x14ac:dyDescent="0.25">
      <c r="A250">
        <v>49727</v>
      </c>
      <c r="B250" t="s">
        <v>114</v>
      </c>
      <c r="C250" t="s">
        <v>59</v>
      </c>
      <c r="D250" t="s">
        <v>111</v>
      </c>
      <c r="E250" t="s">
        <v>35</v>
      </c>
      <c r="F250" t="s">
        <v>61</v>
      </c>
      <c r="G250" t="s">
        <v>76</v>
      </c>
      <c r="H250" t="s">
        <v>77</v>
      </c>
      <c r="I250">
        <v>10</v>
      </c>
      <c r="J250">
        <v>40</v>
      </c>
      <c r="K250" t="s">
        <v>73</v>
      </c>
      <c r="L250" t="str">
        <f>VLOOKUP(E250&amp;"-"&amp;F250&amp;"-"&amp;G250&amp;"-"&amp;H250,'ХЛМ класифікація проявлень'!A:F,6,0)</f>
        <v>Преміум з фіксацією в анонсі проекту</v>
      </c>
    </row>
    <row r="251" spans="1:12" x14ac:dyDescent="0.25">
      <c r="A251">
        <v>49727</v>
      </c>
      <c r="B251" t="s">
        <v>114</v>
      </c>
      <c r="C251" t="s">
        <v>59</v>
      </c>
      <c r="D251" t="s">
        <v>111</v>
      </c>
      <c r="E251" t="s">
        <v>35</v>
      </c>
      <c r="F251" t="s">
        <v>17</v>
      </c>
      <c r="G251" t="s">
        <v>64</v>
      </c>
      <c r="H251" t="s">
        <v>77</v>
      </c>
      <c r="I251">
        <v>10</v>
      </c>
      <c r="J251">
        <v>40</v>
      </c>
      <c r="K251" t="s">
        <v>75</v>
      </c>
      <c r="L251" t="str">
        <f>VLOOKUP(E251&amp;"-"&amp;F251&amp;"-"&amp;G251&amp;"-"&amp;H251,'ХЛМ класифікація проявлень'!A:F,6,0)</f>
        <v>???</v>
      </c>
    </row>
    <row r="252" spans="1:12" x14ac:dyDescent="0.25">
      <c r="A252">
        <v>49727</v>
      </c>
      <c r="B252" t="s">
        <v>114</v>
      </c>
      <c r="C252" t="s">
        <v>59</v>
      </c>
      <c r="D252" t="s">
        <v>111</v>
      </c>
      <c r="E252" t="s">
        <v>35</v>
      </c>
      <c r="F252" t="s">
        <v>61</v>
      </c>
      <c r="G252" t="s">
        <v>76</v>
      </c>
      <c r="H252" t="s">
        <v>77</v>
      </c>
      <c r="I252">
        <v>10</v>
      </c>
      <c r="J252">
        <v>40</v>
      </c>
      <c r="K252" t="s">
        <v>99</v>
      </c>
      <c r="L252" t="str">
        <f>VLOOKUP(E252&amp;"-"&amp;F252&amp;"-"&amp;G252&amp;"-"&amp;H252,'ХЛМ класифікація проявлень'!A:F,6,0)</f>
        <v>Преміум з фіксацією в анонсі проекту</v>
      </c>
    </row>
    <row r="253" spans="1:12" x14ac:dyDescent="0.25">
      <c r="A253">
        <v>49727</v>
      </c>
      <c r="B253" t="s">
        <v>114</v>
      </c>
      <c r="C253" t="s">
        <v>59</v>
      </c>
      <c r="D253" t="s">
        <v>111</v>
      </c>
      <c r="E253" t="s">
        <v>35</v>
      </c>
      <c r="F253" t="s">
        <v>17</v>
      </c>
      <c r="G253" t="s">
        <v>64</v>
      </c>
      <c r="H253" t="s">
        <v>77</v>
      </c>
      <c r="I253">
        <v>10</v>
      </c>
      <c r="J253">
        <v>40</v>
      </c>
      <c r="K253" t="s">
        <v>118</v>
      </c>
      <c r="L253" t="str">
        <f>VLOOKUP(E253&amp;"-"&amp;F253&amp;"-"&amp;G253&amp;"-"&amp;H253,'ХЛМ класифікація проявлень'!A:F,6,0)</f>
        <v>???</v>
      </c>
    </row>
    <row r="254" spans="1:12" x14ac:dyDescent="0.25">
      <c r="A254">
        <v>50302</v>
      </c>
      <c r="B254" t="s">
        <v>114</v>
      </c>
      <c r="C254" t="s">
        <v>59</v>
      </c>
      <c r="D254" t="s">
        <v>60</v>
      </c>
      <c r="E254" t="s">
        <v>5</v>
      </c>
      <c r="F254" t="s">
        <v>61</v>
      </c>
      <c r="G254" t="s">
        <v>23</v>
      </c>
      <c r="H254" t="s">
        <v>25</v>
      </c>
      <c r="I254">
        <v>10</v>
      </c>
      <c r="J254">
        <v>4</v>
      </c>
      <c r="K254" t="s">
        <v>62</v>
      </c>
      <c r="L254" t="str">
        <f>VLOOKUP(E254&amp;"-"&amp;F254&amp;"-"&amp;G254&amp;"-"&amp;H254,'ХЛМ класифікація проявлень'!A:F,6,0)</f>
        <v>Спонсорська заставка без фіксації</v>
      </c>
    </row>
    <row r="255" spans="1:12" x14ac:dyDescent="0.25">
      <c r="A255">
        <v>50302</v>
      </c>
      <c r="B255" t="s">
        <v>114</v>
      </c>
      <c r="C255" t="s">
        <v>59</v>
      </c>
      <c r="D255" t="s">
        <v>60</v>
      </c>
      <c r="E255" t="s">
        <v>5</v>
      </c>
      <c r="F255" t="s">
        <v>61</v>
      </c>
      <c r="G255" t="s">
        <v>23</v>
      </c>
      <c r="H255" t="s">
        <v>26</v>
      </c>
      <c r="I255">
        <v>10</v>
      </c>
      <c r="J255">
        <v>4</v>
      </c>
      <c r="K255" t="s">
        <v>63</v>
      </c>
      <c r="L255" t="str">
        <f>VLOOKUP(E255&amp;"-"&amp;F255&amp;"-"&amp;G255&amp;"-"&amp;H255,'ХЛМ класифікація проявлень'!A:F,6,0)</f>
        <v>Преміум з фіксацією</v>
      </c>
    </row>
    <row r="256" spans="1:12" x14ac:dyDescent="0.25">
      <c r="A256">
        <v>50302</v>
      </c>
      <c r="B256" t="s">
        <v>114</v>
      </c>
      <c r="C256" t="s">
        <v>59</v>
      </c>
      <c r="D256" t="s">
        <v>60</v>
      </c>
      <c r="E256" t="s">
        <v>5</v>
      </c>
      <c r="F256" t="s">
        <v>17</v>
      </c>
      <c r="G256" t="s">
        <v>115</v>
      </c>
      <c r="H256" t="s">
        <v>8</v>
      </c>
      <c r="I256">
        <v>6</v>
      </c>
      <c r="J256">
        <v>25</v>
      </c>
      <c r="K256" t="s">
        <v>65</v>
      </c>
      <c r="L256" t="str">
        <f>VLOOKUP(E256&amp;"-"&amp;F256&amp;"-"&amp;G256&amp;"-"&amp;H256,'ХЛМ класифікація проявлень'!A:F,6,0)</f>
        <v>Логотип/плашка в програмі</v>
      </c>
    </row>
    <row r="257" spans="1:12" x14ac:dyDescent="0.25">
      <c r="A257">
        <v>50302</v>
      </c>
      <c r="B257" t="s">
        <v>114</v>
      </c>
      <c r="C257" t="s">
        <v>59</v>
      </c>
      <c r="D257" t="s">
        <v>60</v>
      </c>
      <c r="E257" t="s">
        <v>5</v>
      </c>
      <c r="F257" t="s">
        <v>69</v>
      </c>
      <c r="G257" t="s">
        <v>116</v>
      </c>
      <c r="H257" t="s">
        <v>8</v>
      </c>
      <c r="I257">
        <v>5</v>
      </c>
      <c r="J257">
        <v>30</v>
      </c>
      <c r="K257" t="s">
        <v>68</v>
      </c>
      <c r="L257" t="str">
        <f>VLOOKUP(E257&amp;"-"&amp;F257&amp;"-"&amp;G257&amp;"-"&amp;H257,'ХЛМ класифікація проявлень'!A:F,6,0)</f>
        <v>Не вичерпує квоту спонсорства</v>
      </c>
    </row>
    <row r="258" spans="1:12" x14ac:dyDescent="0.25">
      <c r="A258">
        <v>50302</v>
      </c>
      <c r="B258" t="s">
        <v>114</v>
      </c>
      <c r="C258" t="s">
        <v>59</v>
      </c>
      <c r="D258" t="s">
        <v>60</v>
      </c>
      <c r="E258" t="s">
        <v>5</v>
      </c>
      <c r="F258" t="s">
        <v>69</v>
      </c>
      <c r="G258" t="s">
        <v>117</v>
      </c>
      <c r="H258" t="s">
        <v>8</v>
      </c>
      <c r="I258">
        <v>5</v>
      </c>
      <c r="J258">
        <v>5</v>
      </c>
      <c r="K258" t="s">
        <v>71</v>
      </c>
      <c r="L258" t="str">
        <f>VLOOKUP(E258&amp;"-"&amp;F258&amp;"-"&amp;G258&amp;"-"&amp;H258,'ХЛМ класифікація проявлень'!A:F,6,0)</f>
        <v>Не вичерпує квоту спонсорства</v>
      </c>
    </row>
    <row r="259" spans="1:12" x14ac:dyDescent="0.25">
      <c r="A259">
        <v>50302</v>
      </c>
      <c r="B259" t="s">
        <v>114</v>
      </c>
      <c r="C259" t="s">
        <v>59</v>
      </c>
      <c r="D259" t="s">
        <v>60</v>
      </c>
      <c r="E259" t="s">
        <v>35</v>
      </c>
      <c r="F259" t="s">
        <v>61</v>
      </c>
      <c r="G259" t="s">
        <v>76</v>
      </c>
      <c r="H259" t="s">
        <v>77</v>
      </c>
      <c r="I259">
        <v>10</v>
      </c>
      <c r="J259">
        <v>40</v>
      </c>
      <c r="K259" t="s">
        <v>62</v>
      </c>
      <c r="L259" t="str">
        <f>VLOOKUP(E259&amp;"-"&amp;F259&amp;"-"&amp;G259&amp;"-"&amp;H259,'ХЛМ класифікація проявлень'!A:F,6,0)</f>
        <v>Преміум з фіксацією в анонсі проекту</v>
      </c>
    </row>
    <row r="260" spans="1:12" x14ac:dyDescent="0.25">
      <c r="A260">
        <v>50302</v>
      </c>
      <c r="B260" t="s">
        <v>114</v>
      </c>
      <c r="C260" t="s">
        <v>59</v>
      </c>
      <c r="D260" t="s">
        <v>60</v>
      </c>
      <c r="E260" t="s">
        <v>35</v>
      </c>
      <c r="F260" t="s">
        <v>17</v>
      </c>
      <c r="G260" t="s">
        <v>64</v>
      </c>
      <c r="H260" t="s">
        <v>77</v>
      </c>
      <c r="I260">
        <v>10</v>
      </c>
      <c r="J260">
        <v>40</v>
      </c>
      <c r="K260" t="s">
        <v>63</v>
      </c>
      <c r="L260" t="str">
        <f>VLOOKUP(E260&amp;"-"&amp;F260&amp;"-"&amp;G260&amp;"-"&amp;H260,'ХЛМ класифікація проявлень'!A:F,6,0)</f>
        <v>???</v>
      </c>
    </row>
    <row r="261" spans="1:12" x14ac:dyDescent="0.25">
      <c r="A261">
        <v>50302</v>
      </c>
      <c r="B261" t="s">
        <v>114</v>
      </c>
      <c r="C261" t="s">
        <v>59</v>
      </c>
      <c r="D261" t="s">
        <v>60</v>
      </c>
      <c r="E261" t="s">
        <v>35</v>
      </c>
      <c r="F261" t="s">
        <v>61</v>
      </c>
      <c r="G261" t="s">
        <v>76</v>
      </c>
      <c r="H261" t="s">
        <v>77</v>
      </c>
      <c r="I261">
        <v>10</v>
      </c>
      <c r="J261">
        <v>40</v>
      </c>
      <c r="K261" t="s">
        <v>65</v>
      </c>
      <c r="L261" t="str">
        <f>VLOOKUP(E261&amp;"-"&amp;F261&amp;"-"&amp;G261&amp;"-"&amp;H261,'ХЛМ класифікація проявлень'!A:F,6,0)</f>
        <v>Преміум з фіксацією в анонсі проекту</v>
      </c>
    </row>
    <row r="262" spans="1:12" x14ac:dyDescent="0.25">
      <c r="A262">
        <v>50302</v>
      </c>
      <c r="B262" t="s">
        <v>114</v>
      </c>
      <c r="C262" t="s">
        <v>59</v>
      </c>
      <c r="D262" t="s">
        <v>60</v>
      </c>
      <c r="E262" t="s">
        <v>35</v>
      </c>
      <c r="F262" t="s">
        <v>17</v>
      </c>
      <c r="G262" t="s">
        <v>64</v>
      </c>
      <c r="H262" t="s">
        <v>77</v>
      </c>
      <c r="I262">
        <v>10</v>
      </c>
      <c r="J262">
        <v>40</v>
      </c>
      <c r="K262" t="s">
        <v>68</v>
      </c>
      <c r="L262" t="str">
        <f>VLOOKUP(E262&amp;"-"&amp;F262&amp;"-"&amp;G262&amp;"-"&amp;H262,'ХЛМ класифікація проявлень'!A:F,6,0)</f>
        <v>???</v>
      </c>
    </row>
    <row r="263" spans="1:12" x14ac:dyDescent="0.25">
      <c r="A263">
        <v>50302</v>
      </c>
      <c r="B263" t="s">
        <v>114</v>
      </c>
      <c r="C263" t="s">
        <v>59</v>
      </c>
      <c r="D263" t="s">
        <v>60</v>
      </c>
      <c r="E263" t="s">
        <v>35</v>
      </c>
      <c r="F263" t="s">
        <v>61</v>
      </c>
      <c r="G263" t="s">
        <v>76</v>
      </c>
      <c r="H263" t="s">
        <v>77</v>
      </c>
      <c r="I263">
        <v>10</v>
      </c>
      <c r="J263">
        <v>40</v>
      </c>
      <c r="K263" t="s">
        <v>71</v>
      </c>
      <c r="L263" t="str">
        <f>VLOOKUP(E263&amp;"-"&amp;F263&amp;"-"&amp;G263&amp;"-"&amp;H263,'ХЛМ класифікація проявлень'!A:F,6,0)</f>
        <v>Преміум з фіксацією в анонсі проекту</v>
      </c>
    </row>
    <row r="264" spans="1:12" x14ac:dyDescent="0.25">
      <c r="A264">
        <v>50302</v>
      </c>
      <c r="B264" t="s">
        <v>114</v>
      </c>
      <c r="C264" t="s">
        <v>59</v>
      </c>
      <c r="D264" t="s">
        <v>60</v>
      </c>
      <c r="E264" t="s">
        <v>35</v>
      </c>
      <c r="F264" t="s">
        <v>17</v>
      </c>
      <c r="G264" t="s">
        <v>64</v>
      </c>
      <c r="H264" t="s">
        <v>77</v>
      </c>
      <c r="I264">
        <v>10</v>
      </c>
      <c r="J264">
        <v>40</v>
      </c>
      <c r="K264" t="s">
        <v>72</v>
      </c>
      <c r="L264" t="str">
        <f>VLOOKUP(E264&amp;"-"&amp;F264&amp;"-"&amp;G264&amp;"-"&amp;H264,'ХЛМ класифікація проявлень'!A:F,6,0)</f>
        <v>???</v>
      </c>
    </row>
    <row r="265" spans="1:12" x14ac:dyDescent="0.25">
      <c r="A265">
        <v>50302</v>
      </c>
      <c r="B265" t="s">
        <v>114</v>
      </c>
      <c r="C265" t="s">
        <v>59</v>
      </c>
      <c r="D265" t="s">
        <v>60</v>
      </c>
      <c r="E265" t="s">
        <v>35</v>
      </c>
      <c r="F265" t="s">
        <v>61</v>
      </c>
      <c r="G265" t="s">
        <v>76</v>
      </c>
      <c r="H265" t="s">
        <v>77</v>
      </c>
      <c r="I265">
        <v>10</v>
      </c>
      <c r="J265">
        <v>40</v>
      </c>
      <c r="K265" t="s">
        <v>73</v>
      </c>
      <c r="L265" t="str">
        <f>VLOOKUP(E265&amp;"-"&amp;F265&amp;"-"&amp;G265&amp;"-"&amp;H265,'ХЛМ класифікація проявлень'!A:F,6,0)</f>
        <v>Преміум з фіксацією в анонсі проекту</v>
      </c>
    </row>
    <row r="266" spans="1:12" x14ac:dyDescent="0.25">
      <c r="A266">
        <v>50302</v>
      </c>
      <c r="B266" t="s">
        <v>114</v>
      </c>
      <c r="C266" t="s">
        <v>59</v>
      </c>
      <c r="D266" t="s">
        <v>60</v>
      </c>
      <c r="E266" t="s">
        <v>35</v>
      </c>
      <c r="F266" t="s">
        <v>17</v>
      </c>
      <c r="G266" t="s">
        <v>64</v>
      </c>
      <c r="H266" t="s">
        <v>77</v>
      </c>
      <c r="I266">
        <v>10</v>
      </c>
      <c r="J266">
        <v>40</v>
      </c>
      <c r="K266" t="s">
        <v>75</v>
      </c>
      <c r="L266" t="str">
        <f>VLOOKUP(E266&amp;"-"&amp;F266&amp;"-"&amp;G266&amp;"-"&amp;H266,'ХЛМ класифікація проявлень'!A:F,6,0)</f>
        <v>???</v>
      </c>
    </row>
    <row r="267" spans="1:12" x14ac:dyDescent="0.25">
      <c r="A267">
        <v>50302</v>
      </c>
      <c r="B267" t="s">
        <v>114</v>
      </c>
      <c r="C267" t="s">
        <v>59</v>
      </c>
      <c r="D267" t="s">
        <v>60</v>
      </c>
      <c r="E267" t="s">
        <v>35</v>
      </c>
      <c r="F267" t="s">
        <v>61</v>
      </c>
      <c r="G267" t="s">
        <v>76</v>
      </c>
      <c r="H267" t="s">
        <v>77</v>
      </c>
      <c r="I267">
        <v>10</v>
      </c>
      <c r="J267">
        <v>40</v>
      </c>
      <c r="K267" t="s">
        <v>99</v>
      </c>
      <c r="L267" t="str">
        <f>VLOOKUP(E267&amp;"-"&amp;F267&amp;"-"&amp;G267&amp;"-"&amp;H267,'ХЛМ класифікація проявлень'!A:F,6,0)</f>
        <v>Преміум з фіксацією в анонсі проекту</v>
      </c>
    </row>
    <row r="268" spans="1:12" x14ac:dyDescent="0.25">
      <c r="A268">
        <v>50302</v>
      </c>
      <c r="B268" t="s">
        <v>114</v>
      </c>
      <c r="C268" t="s">
        <v>59</v>
      </c>
      <c r="D268" t="s">
        <v>60</v>
      </c>
      <c r="E268" t="s">
        <v>35</v>
      </c>
      <c r="F268" t="s">
        <v>17</v>
      </c>
      <c r="G268" t="s">
        <v>64</v>
      </c>
      <c r="H268" t="s">
        <v>77</v>
      </c>
      <c r="I268">
        <v>10</v>
      </c>
      <c r="J268">
        <v>40</v>
      </c>
      <c r="K268" t="s">
        <v>118</v>
      </c>
      <c r="L268" t="str">
        <f>VLOOKUP(E268&amp;"-"&amp;F268&amp;"-"&amp;G268&amp;"-"&amp;H268,'ХЛМ класифікація проявлень'!A:F,6,0)</f>
        <v>???</v>
      </c>
    </row>
    <row r="269" spans="1:12" x14ac:dyDescent="0.25">
      <c r="A269">
        <v>50302</v>
      </c>
      <c r="B269" t="s">
        <v>114</v>
      </c>
      <c r="C269" t="s">
        <v>59</v>
      </c>
      <c r="D269" t="s">
        <v>60</v>
      </c>
      <c r="E269" t="s">
        <v>35</v>
      </c>
      <c r="F269" t="s">
        <v>61</v>
      </c>
      <c r="G269" t="s">
        <v>76</v>
      </c>
      <c r="H269" t="s">
        <v>77</v>
      </c>
      <c r="I269">
        <v>10</v>
      </c>
      <c r="J269">
        <v>40</v>
      </c>
      <c r="K269" t="s">
        <v>62</v>
      </c>
      <c r="L269" t="str">
        <f>VLOOKUP(E269&amp;"-"&amp;F269&amp;"-"&amp;G269&amp;"-"&amp;H269,'ХЛМ класифікація проявлень'!A:F,6,0)</f>
        <v>Преміум з фіксацією в анонсі проекту</v>
      </c>
    </row>
    <row r="270" spans="1:12" x14ac:dyDescent="0.25">
      <c r="A270">
        <v>50302</v>
      </c>
      <c r="B270" t="s">
        <v>114</v>
      </c>
      <c r="C270" t="s">
        <v>59</v>
      </c>
      <c r="D270" t="s">
        <v>60</v>
      </c>
      <c r="E270" t="s">
        <v>35</v>
      </c>
      <c r="F270" t="s">
        <v>17</v>
      </c>
      <c r="G270" t="s">
        <v>64</v>
      </c>
      <c r="H270" t="s">
        <v>77</v>
      </c>
      <c r="I270">
        <v>10</v>
      </c>
      <c r="J270">
        <v>40</v>
      </c>
      <c r="K270" t="s">
        <v>63</v>
      </c>
      <c r="L270" t="str">
        <f>VLOOKUP(E270&amp;"-"&amp;F270&amp;"-"&amp;G270&amp;"-"&amp;H270,'ХЛМ класифікація проявлень'!A:F,6,0)</f>
        <v>???</v>
      </c>
    </row>
    <row r="271" spans="1:12" x14ac:dyDescent="0.25">
      <c r="A271">
        <v>50302</v>
      </c>
      <c r="B271" t="s">
        <v>114</v>
      </c>
      <c r="C271" t="s">
        <v>59</v>
      </c>
      <c r="D271" t="s">
        <v>60</v>
      </c>
      <c r="E271" t="s">
        <v>35</v>
      </c>
      <c r="F271" t="s">
        <v>61</v>
      </c>
      <c r="G271" t="s">
        <v>76</v>
      </c>
      <c r="H271" t="s">
        <v>77</v>
      </c>
      <c r="I271">
        <v>10</v>
      </c>
      <c r="J271">
        <v>40</v>
      </c>
      <c r="K271" t="s">
        <v>65</v>
      </c>
      <c r="L271" t="str">
        <f>VLOOKUP(E271&amp;"-"&amp;F271&amp;"-"&amp;G271&amp;"-"&amp;H271,'ХЛМ класифікація проявлень'!A:F,6,0)</f>
        <v>Преміум з фіксацією в анонсі проекту</v>
      </c>
    </row>
    <row r="272" spans="1:12" x14ac:dyDescent="0.25">
      <c r="A272">
        <v>50302</v>
      </c>
      <c r="B272" t="s">
        <v>114</v>
      </c>
      <c r="C272" t="s">
        <v>59</v>
      </c>
      <c r="D272" t="s">
        <v>60</v>
      </c>
      <c r="E272" t="s">
        <v>35</v>
      </c>
      <c r="F272" t="s">
        <v>17</v>
      </c>
      <c r="G272" t="s">
        <v>64</v>
      </c>
      <c r="H272" t="s">
        <v>77</v>
      </c>
      <c r="I272">
        <v>10</v>
      </c>
      <c r="J272">
        <v>40</v>
      </c>
      <c r="K272" t="s">
        <v>68</v>
      </c>
      <c r="L272" t="str">
        <f>VLOOKUP(E272&amp;"-"&amp;F272&amp;"-"&amp;G272&amp;"-"&amp;H272,'ХЛМ класифікація проявлень'!A:F,6,0)</f>
        <v>???</v>
      </c>
    </row>
    <row r="273" spans="1:12" x14ac:dyDescent="0.25">
      <c r="A273">
        <v>50302</v>
      </c>
      <c r="B273" t="s">
        <v>114</v>
      </c>
      <c r="C273" t="s">
        <v>59</v>
      </c>
      <c r="D273" t="s">
        <v>60</v>
      </c>
      <c r="E273" t="s">
        <v>35</v>
      </c>
      <c r="F273" t="s">
        <v>61</v>
      </c>
      <c r="G273" t="s">
        <v>76</v>
      </c>
      <c r="H273" t="s">
        <v>77</v>
      </c>
      <c r="I273">
        <v>10</v>
      </c>
      <c r="J273">
        <v>40</v>
      </c>
      <c r="K273" t="s">
        <v>71</v>
      </c>
      <c r="L273" t="str">
        <f>VLOOKUP(E273&amp;"-"&amp;F273&amp;"-"&amp;G273&amp;"-"&amp;H273,'ХЛМ класифікація проявлень'!A:F,6,0)</f>
        <v>Преміум з фіксацією в анонсі проекту</v>
      </c>
    </row>
    <row r="274" spans="1:12" x14ac:dyDescent="0.25">
      <c r="A274">
        <v>50302</v>
      </c>
      <c r="B274" t="s">
        <v>114</v>
      </c>
      <c r="C274" t="s">
        <v>59</v>
      </c>
      <c r="D274" t="s">
        <v>60</v>
      </c>
      <c r="E274" t="s">
        <v>35</v>
      </c>
      <c r="F274" t="s">
        <v>17</v>
      </c>
      <c r="G274" t="s">
        <v>64</v>
      </c>
      <c r="H274" t="s">
        <v>77</v>
      </c>
      <c r="I274">
        <v>10</v>
      </c>
      <c r="J274">
        <v>40</v>
      </c>
      <c r="K274" t="s">
        <v>72</v>
      </c>
      <c r="L274" t="str">
        <f>VLOOKUP(E274&amp;"-"&amp;F274&amp;"-"&amp;G274&amp;"-"&amp;H274,'ХЛМ класифікація проявлень'!A:F,6,0)</f>
        <v>???</v>
      </c>
    </row>
    <row r="275" spans="1:12" x14ac:dyDescent="0.25">
      <c r="A275">
        <v>50302</v>
      </c>
      <c r="B275" t="s">
        <v>114</v>
      </c>
      <c r="C275" t="s">
        <v>59</v>
      </c>
      <c r="D275" t="s">
        <v>60</v>
      </c>
      <c r="E275" t="s">
        <v>35</v>
      </c>
      <c r="F275" t="s">
        <v>61</v>
      </c>
      <c r="G275" t="s">
        <v>76</v>
      </c>
      <c r="H275" t="s">
        <v>77</v>
      </c>
      <c r="I275">
        <v>10</v>
      </c>
      <c r="J275">
        <v>40</v>
      </c>
      <c r="K275" t="s">
        <v>73</v>
      </c>
      <c r="L275" t="str">
        <f>VLOOKUP(E275&amp;"-"&amp;F275&amp;"-"&amp;G275&amp;"-"&amp;H275,'ХЛМ класифікація проявлень'!A:F,6,0)</f>
        <v>Преміум з фіксацією в анонсі проекту</v>
      </c>
    </row>
    <row r="276" spans="1:12" x14ac:dyDescent="0.25">
      <c r="A276">
        <v>50302</v>
      </c>
      <c r="B276" t="s">
        <v>114</v>
      </c>
      <c r="C276" t="s">
        <v>59</v>
      </c>
      <c r="D276" t="s">
        <v>60</v>
      </c>
      <c r="E276" t="s">
        <v>35</v>
      </c>
      <c r="F276" t="s">
        <v>17</v>
      </c>
      <c r="G276" t="s">
        <v>64</v>
      </c>
      <c r="H276" t="s">
        <v>77</v>
      </c>
      <c r="I276">
        <v>10</v>
      </c>
      <c r="J276">
        <v>40</v>
      </c>
      <c r="K276" t="s">
        <v>75</v>
      </c>
      <c r="L276" t="str">
        <f>VLOOKUP(E276&amp;"-"&amp;F276&amp;"-"&amp;G276&amp;"-"&amp;H276,'ХЛМ класифікація проявлень'!A:F,6,0)</f>
        <v>???</v>
      </c>
    </row>
    <row r="277" spans="1:12" x14ac:dyDescent="0.25">
      <c r="A277">
        <v>50302</v>
      </c>
      <c r="B277" t="s">
        <v>114</v>
      </c>
      <c r="C277" t="s">
        <v>59</v>
      </c>
      <c r="D277" t="s">
        <v>60</v>
      </c>
      <c r="E277" t="s">
        <v>35</v>
      </c>
      <c r="F277" t="s">
        <v>61</v>
      </c>
      <c r="G277" t="s">
        <v>76</v>
      </c>
      <c r="H277" t="s">
        <v>77</v>
      </c>
      <c r="I277">
        <v>10</v>
      </c>
      <c r="J277">
        <v>40</v>
      </c>
      <c r="K277" t="s">
        <v>99</v>
      </c>
      <c r="L277" t="str">
        <f>VLOOKUP(E277&amp;"-"&amp;F277&amp;"-"&amp;G277&amp;"-"&amp;H277,'ХЛМ класифікація проявлень'!A:F,6,0)</f>
        <v>Преміум з фіксацією в анонсі проекту</v>
      </c>
    </row>
    <row r="278" spans="1:12" x14ac:dyDescent="0.25">
      <c r="A278">
        <v>50302</v>
      </c>
      <c r="B278" t="s">
        <v>114</v>
      </c>
      <c r="C278" t="s">
        <v>59</v>
      </c>
      <c r="D278" t="s">
        <v>60</v>
      </c>
      <c r="E278" t="s">
        <v>35</v>
      </c>
      <c r="F278" t="s">
        <v>17</v>
      </c>
      <c r="G278" t="s">
        <v>64</v>
      </c>
      <c r="H278" t="s">
        <v>77</v>
      </c>
      <c r="I278">
        <v>10</v>
      </c>
      <c r="J278">
        <v>40</v>
      </c>
      <c r="K278" t="s">
        <v>118</v>
      </c>
      <c r="L278" t="str">
        <f>VLOOKUP(E278&amp;"-"&amp;F278&amp;"-"&amp;G278&amp;"-"&amp;H278,'ХЛМ класифікація проявлень'!A:F,6,0)</f>
        <v>???</v>
      </c>
    </row>
    <row r="279" spans="1:12" x14ac:dyDescent="0.25">
      <c r="A279">
        <v>50302</v>
      </c>
      <c r="B279" t="s">
        <v>114</v>
      </c>
      <c r="C279" t="s">
        <v>59</v>
      </c>
      <c r="D279" t="s">
        <v>60</v>
      </c>
      <c r="E279" t="s">
        <v>35</v>
      </c>
      <c r="F279" t="s">
        <v>61</v>
      </c>
      <c r="G279" t="s">
        <v>76</v>
      </c>
      <c r="H279" t="s">
        <v>77</v>
      </c>
      <c r="I279">
        <v>10</v>
      </c>
      <c r="J279">
        <v>40</v>
      </c>
      <c r="K279" t="s">
        <v>62</v>
      </c>
      <c r="L279" t="str">
        <f>VLOOKUP(E279&amp;"-"&amp;F279&amp;"-"&amp;G279&amp;"-"&amp;H279,'ХЛМ класифікація проявлень'!A:F,6,0)</f>
        <v>Преміум з фіксацією в анонсі проекту</v>
      </c>
    </row>
    <row r="280" spans="1:12" x14ac:dyDescent="0.25">
      <c r="A280">
        <v>50302</v>
      </c>
      <c r="B280" t="s">
        <v>114</v>
      </c>
      <c r="C280" t="s">
        <v>59</v>
      </c>
      <c r="D280" t="s">
        <v>60</v>
      </c>
      <c r="E280" t="s">
        <v>35</v>
      </c>
      <c r="F280" t="s">
        <v>17</v>
      </c>
      <c r="G280" t="s">
        <v>64</v>
      </c>
      <c r="H280" t="s">
        <v>77</v>
      </c>
      <c r="I280">
        <v>10</v>
      </c>
      <c r="J280">
        <v>40</v>
      </c>
      <c r="K280" t="s">
        <v>63</v>
      </c>
      <c r="L280" t="str">
        <f>VLOOKUP(E280&amp;"-"&amp;F280&amp;"-"&amp;G280&amp;"-"&amp;H280,'ХЛМ класифікація проявлень'!A:F,6,0)</f>
        <v>???</v>
      </c>
    </row>
    <row r="281" spans="1:12" x14ac:dyDescent="0.25">
      <c r="A281">
        <v>50302</v>
      </c>
      <c r="B281" t="s">
        <v>114</v>
      </c>
      <c r="C281" t="s">
        <v>59</v>
      </c>
      <c r="D281" t="s">
        <v>60</v>
      </c>
      <c r="E281" t="s">
        <v>35</v>
      </c>
      <c r="F281" t="s">
        <v>61</v>
      </c>
      <c r="G281" t="s">
        <v>76</v>
      </c>
      <c r="H281" t="s">
        <v>77</v>
      </c>
      <c r="I281">
        <v>10</v>
      </c>
      <c r="J281">
        <v>40</v>
      </c>
      <c r="K281" t="s">
        <v>65</v>
      </c>
      <c r="L281" t="str">
        <f>VLOOKUP(E281&amp;"-"&amp;F281&amp;"-"&amp;G281&amp;"-"&amp;H281,'ХЛМ класифікація проявлень'!A:F,6,0)</f>
        <v>Преміум з фіксацією в анонсі проекту</v>
      </c>
    </row>
    <row r="282" spans="1:12" x14ac:dyDescent="0.25">
      <c r="A282">
        <v>50302</v>
      </c>
      <c r="B282" t="s">
        <v>114</v>
      </c>
      <c r="C282" t="s">
        <v>59</v>
      </c>
      <c r="D282" t="s">
        <v>60</v>
      </c>
      <c r="E282" t="s">
        <v>35</v>
      </c>
      <c r="F282" t="s">
        <v>17</v>
      </c>
      <c r="G282" t="s">
        <v>64</v>
      </c>
      <c r="H282" t="s">
        <v>77</v>
      </c>
      <c r="I282">
        <v>10</v>
      </c>
      <c r="J282">
        <v>40</v>
      </c>
      <c r="K282" t="s">
        <v>68</v>
      </c>
      <c r="L282" t="str">
        <f>VLOOKUP(E282&amp;"-"&amp;F282&amp;"-"&amp;G282&amp;"-"&amp;H282,'ХЛМ класифікація проявлень'!A:F,6,0)</f>
        <v>???</v>
      </c>
    </row>
    <row r="283" spans="1:12" x14ac:dyDescent="0.25">
      <c r="A283">
        <v>50302</v>
      </c>
      <c r="B283" t="s">
        <v>114</v>
      </c>
      <c r="C283" t="s">
        <v>59</v>
      </c>
      <c r="D283" t="s">
        <v>60</v>
      </c>
      <c r="E283" t="s">
        <v>35</v>
      </c>
      <c r="F283" t="s">
        <v>61</v>
      </c>
      <c r="G283" t="s">
        <v>76</v>
      </c>
      <c r="H283" t="s">
        <v>77</v>
      </c>
      <c r="I283">
        <v>10</v>
      </c>
      <c r="J283">
        <v>40</v>
      </c>
      <c r="K283" t="s">
        <v>71</v>
      </c>
      <c r="L283" t="str">
        <f>VLOOKUP(E283&amp;"-"&amp;F283&amp;"-"&amp;G283&amp;"-"&amp;H283,'ХЛМ класифікація проявлень'!A:F,6,0)</f>
        <v>Преміум з фіксацією в анонсі проекту</v>
      </c>
    </row>
    <row r="284" spans="1:12" x14ac:dyDescent="0.25">
      <c r="A284">
        <v>50302</v>
      </c>
      <c r="B284" t="s">
        <v>114</v>
      </c>
      <c r="C284" t="s">
        <v>59</v>
      </c>
      <c r="D284" t="s">
        <v>60</v>
      </c>
      <c r="E284" t="s">
        <v>35</v>
      </c>
      <c r="F284" t="s">
        <v>17</v>
      </c>
      <c r="G284" t="s">
        <v>64</v>
      </c>
      <c r="H284" t="s">
        <v>77</v>
      </c>
      <c r="I284">
        <v>10</v>
      </c>
      <c r="J284">
        <v>40</v>
      </c>
      <c r="K284" t="s">
        <v>72</v>
      </c>
      <c r="L284" t="str">
        <f>VLOOKUP(E284&amp;"-"&amp;F284&amp;"-"&amp;G284&amp;"-"&amp;H284,'ХЛМ класифікація проявлень'!A:F,6,0)</f>
        <v>???</v>
      </c>
    </row>
    <row r="285" spans="1:12" x14ac:dyDescent="0.25">
      <c r="A285">
        <v>50302</v>
      </c>
      <c r="B285" t="s">
        <v>114</v>
      </c>
      <c r="C285" t="s">
        <v>59</v>
      </c>
      <c r="D285" t="s">
        <v>60</v>
      </c>
      <c r="E285" t="s">
        <v>35</v>
      </c>
      <c r="F285" t="s">
        <v>61</v>
      </c>
      <c r="G285" t="s">
        <v>76</v>
      </c>
      <c r="H285" t="s">
        <v>77</v>
      </c>
      <c r="I285">
        <v>10</v>
      </c>
      <c r="J285">
        <v>40</v>
      </c>
      <c r="K285" t="s">
        <v>73</v>
      </c>
      <c r="L285" t="str">
        <f>VLOOKUP(E285&amp;"-"&amp;F285&amp;"-"&amp;G285&amp;"-"&amp;H285,'ХЛМ класифікація проявлень'!A:F,6,0)</f>
        <v>Преміум з фіксацією в анонсі проекту</v>
      </c>
    </row>
    <row r="286" spans="1:12" x14ac:dyDescent="0.25">
      <c r="A286">
        <v>50302</v>
      </c>
      <c r="B286" t="s">
        <v>114</v>
      </c>
      <c r="C286" t="s">
        <v>59</v>
      </c>
      <c r="D286" t="s">
        <v>60</v>
      </c>
      <c r="E286" t="s">
        <v>35</v>
      </c>
      <c r="F286" t="s">
        <v>17</v>
      </c>
      <c r="G286" t="s">
        <v>64</v>
      </c>
      <c r="H286" t="s">
        <v>77</v>
      </c>
      <c r="I286">
        <v>10</v>
      </c>
      <c r="J286">
        <v>40</v>
      </c>
      <c r="K286" t="s">
        <v>75</v>
      </c>
      <c r="L286" t="str">
        <f>VLOOKUP(E286&amp;"-"&amp;F286&amp;"-"&amp;G286&amp;"-"&amp;H286,'ХЛМ класифікація проявлень'!A:F,6,0)</f>
        <v>???</v>
      </c>
    </row>
    <row r="287" spans="1:12" x14ac:dyDescent="0.25">
      <c r="A287">
        <v>50302</v>
      </c>
      <c r="B287" t="s">
        <v>114</v>
      </c>
      <c r="C287" t="s">
        <v>59</v>
      </c>
      <c r="D287" t="s">
        <v>60</v>
      </c>
      <c r="E287" t="s">
        <v>35</v>
      </c>
      <c r="F287" t="s">
        <v>61</v>
      </c>
      <c r="G287" t="s">
        <v>76</v>
      </c>
      <c r="H287" t="s">
        <v>77</v>
      </c>
      <c r="I287">
        <v>10</v>
      </c>
      <c r="J287">
        <v>40</v>
      </c>
      <c r="K287" t="s">
        <v>99</v>
      </c>
      <c r="L287" t="str">
        <f>VLOOKUP(E287&amp;"-"&amp;F287&amp;"-"&amp;G287&amp;"-"&amp;H287,'ХЛМ класифікація проявлень'!A:F,6,0)</f>
        <v>Преміум з фіксацією в анонсі проекту</v>
      </c>
    </row>
    <row r="288" spans="1:12" x14ac:dyDescent="0.25">
      <c r="A288">
        <v>50302</v>
      </c>
      <c r="B288" t="s">
        <v>114</v>
      </c>
      <c r="C288" t="s">
        <v>59</v>
      </c>
      <c r="D288" t="s">
        <v>60</v>
      </c>
      <c r="E288" t="s">
        <v>35</v>
      </c>
      <c r="F288" t="s">
        <v>17</v>
      </c>
      <c r="G288" t="s">
        <v>64</v>
      </c>
      <c r="H288" t="s">
        <v>77</v>
      </c>
      <c r="I288">
        <v>10</v>
      </c>
      <c r="J288">
        <v>40</v>
      </c>
      <c r="K288" t="s">
        <v>118</v>
      </c>
      <c r="L288" t="str">
        <f>VLOOKUP(E288&amp;"-"&amp;F288&amp;"-"&amp;G288&amp;"-"&amp;H288,'ХЛМ класифікація проявлень'!A:F,6,0)</f>
        <v>???</v>
      </c>
    </row>
    <row r="289" spans="1:12" x14ac:dyDescent="0.25">
      <c r="A289">
        <v>50317</v>
      </c>
      <c r="B289" t="s">
        <v>119</v>
      </c>
      <c r="C289" t="s">
        <v>59</v>
      </c>
      <c r="D289" t="s">
        <v>83</v>
      </c>
      <c r="E289" t="s">
        <v>5</v>
      </c>
      <c r="F289" t="s">
        <v>61</v>
      </c>
      <c r="G289" t="s">
        <v>23</v>
      </c>
      <c r="H289" t="s">
        <v>25</v>
      </c>
      <c r="I289">
        <v>10</v>
      </c>
      <c r="J289">
        <v>1</v>
      </c>
      <c r="K289" t="s">
        <v>62</v>
      </c>
      <c r="L289" t="str">
        <f>VLOOKUP(E289&amp;"-"&amp;F289&amp;"-"&amp;G289&amp;"-"&amp;H289,'ХЛМ класифікація проявлень'!A:F,6,0)</f>
        <v>Спонсорська заставка без фіксації</v>
      </c>
    </row>
    <row r="290" spans="1:12" x14ac:dyDescent="0.25">
      <c r="A290">
        <v>50317</v>
      </c>
      <c r="B290" t="s">
        <v>119</v>
      </c>
      <c r="C290" t="s">
        <v>59</v>
      </c>
      <c r="D290" t="s">
        <v>83</v>
      </c>
      <c r="E290" t="s">
        <v>5</v>
      </c>
      <c r="F290" t="s">
        <v>90</v>
      </c>
      <c r="G290" t="s">
        <v>33</v>
      </c>
      <c r="H290" t="s">
        <v>8</v>
      </c>
      <c r="I290">
        <v>10</v>
      </c>
      <c r="J290">
        <v>1</v>
      </c>
      <c r="K290" t="s">
        <v>63</v>
      </c>
      <c r="L290" t="str">
        <f>VLOOKUP(E290&amp;"-"&amp;F290&amp;"-"&amp;G290&amp;"-"&amp;H290,'ХЛМ класифікація проявлень'!A:F,6,0)</f>
        <v>Не вичерпує квоту спонсорства</v>
      </c>
    </row>
    <row r="291" spans="1:12" x14ac:dyDescent="0.25">
      <c r="A291">
        <v>50317</v>
      </c>
      <c r="B291" t="s">
        <v>119</v>
      </c>
      <c r="C291" t="s">
        <v>59</v>
      </c>
      <c r="D291" t="s">
        <v>83</v>
      </c>
      <c r="E291" t="s">
        <v>35</v>
      </c>
      <c r="F291" t="s">
        <v>61</v>
      </c>
      <c r="G291" t="s">
        <v>76</v>
      </c>
      <c r="H291" t="s">
        <v>77</v>
      </c>
      <c r="I291">
        <v>10</v>
      </c>
      <c r="J291">
        <v>1</v>
      </c>
      <c r="K291" t="s">
        <v>65</v>
      </c>
      <c r="L291" t="str">
        <f>VLOOKUP(E291&amp;"-"&amp;F291&amp;"-"&amp;G291&amp;"-"&amp;H291,'ХЛМ класифікація проявлень'!A:F,6,0)</f>
        <v>Преміум з фіксацією в анонсі проекту</v>
      </c>
    </row>
    <row r="292" spans="1:12" x14ac:dyDescent="0.25">
      <c r="A292">
        <v>50341</v>
      </c>
      <c r="B292" t="s">
        <v>120</v>
      </c>
      <c r="C292" t="s">
        <v>59</v>
      </c>
      <c r="D292" t="s">
        <v>60</v>
      </c>
      <c r="E292" t="s">
        <v>5</v>
      </c>
      <c r="F292" t="s">
        <v>61</v>
      </c>
      <c r="G292" t="s">
        <v>23</v>
      </c>
      <c r="H292" t="s">
        <v>26</v>
      </c>
      <c r="I292">
        <v>10</v>
      </c>
      <c r="J292">
        <v>1</v>
      </c>
      <c r="K292" t="s">
        <v>62</v>
      </c>
      <c r="L292" t="str">
        <f>VLOOKUP(E292&amp;"-"&amp;F292&amp;"-"&amp;G292&amp;"-"&amp;H292,'ХЛМ класифікація проявлень'!A:F,6,0)</f>
        <v>Преміум з фіксацією</v>
      </c>
    </row>
    <row r="293" spans="1:12" x14ac:dyDescent="0.25">
      <c r="A293">
        <v>50341</v>
      </c>
      <c r="B293" t="s">
        <v>120</v>
      </c>
      <c r="C293" t="s">
        <v>59</v>
      </c>
      <c r="D293" t="s">
        <v>60</v>
      </c>
      <c r="E293" t="s">
        <v>5</v>
      </c>
      <c r="F293" t="s">
        <v>17</v>
      </c>
      <c r="G293" t="s">
        <v>18</v>
      </c>
      <c r="H293" t="s">
        <v>8</v>
      </c>
      <c r="I293">
        <v>10</v>
      </c>
      <c r="J293">
        <v>2</v>
      </c>
      <c r="K293" t="s">
        <v>63</v>
      </c>
      <c r="L293" t="str">
        <f>VLOOKUP(E293&amp;"-"&amp;F293&amp;"-"&amp;G293&amp;"-"&amp;H293,'ХЛМ класифікація проявлень'!A:F,6,0)</f>
        <v>Логотип/плашка в програмі</v>
      </c>
    </row>
    <row r="294" spans="1:12" x14ac:dyDescent="0.25">
      <c r="A294">
        <v>50341</v>
      </c>
      <c r="B294" t="s">
        <v>120</v>
      </c>
      <c r="C294" t="s">
        <v>59</v>
      </c>
      <c r="D294" t="s">
        <v>60</v>
      </c>
      <c r="E294" t="s">
        <v>5</v>
      </c>
      <c r="F294" t="s">
        <v>74</v>
      </c>
      <c r="G294" t="s">
        <v>121</v>
      </c>
      <c r="H294" t="s">
        <v>70</v>
      </c>
      <c r="I294">
        <v>10</v>
      </c>
      <c r="J294">
        <v>1</v>
      </c>
      <c r="K294" t="s">
        <v>65</v>
      </c>
      <c r="L294" t="str">
        <f>VLOOKUP(E294&amp;"-"&amp;F294&amp;"-"&amp;G294&amp;"-"&amp;H294,'ХЛМ класифікація проявлень'!A:F,6,0)</f>
        <v>Не вичерпує квоту спонсорства</v>
      </c>
    </row>
    <row r="295" spans="1:12" x14ac:dyDescent="0.25">
      <c r="A295">
        <v>50341</v>
      </c>
      <c r="B295" t="s">
        <v>120</v>
      </c>
      <c r="C295" t="s">
        <v>59</v>
      </c>
      <c r="D295" t="s">
        <v>60</v>
      </c>
      <c r="E295" t="s">
        <v>5</v>
      </c>
      <c r="F295" t="s">
        <v>69</v>
      </c>
      <c r="G295" t="s">
        <v>122</v>
      </c>
      <c r="H295" t="s">
        <v>70</v>
      </c>
      <c r="I295">
        <v>10</v>
      </c>
      <c r="J295">
        <v>2</v>
      </c>
      <c r="K295" t="s">
        <v>68</v>
      </c>
      <c r="L295" t="str">
        <f>VLOOKUP(E295&amp;"-"&amp;F295&amp;"-"&amp;G295&amp;"-"&amp;H295,'ХЛМ класифікація проявлень'!A:F,6,0)</f>
        <v>Не вичерпує квоту спонсорства</v>
      </c>
    </row>
    <row r="296" spans="1:12" x14ac:dyDescent="0.25">
      <c r="A296">
        <v>50341</v>
      </c>
      <c r="B296" t="s">
        <v>120</v>
      </c>
      <c r="C296" t="s">
        <v>59</v>
      </c>
      <c r="D296" t="s">
        <v>60</v>
      </c>
      <c r="E296" t="s">
        <v>5</v>
      </c>
      <c r="F296" t="s">
        <v>74</v>
      </c>
      <c r="G296" t="s">
        <v>123</v>
      </c>
      <c r="H296" t="s">
        <v>8</v>
      </c>
      <c r="I296">
        <v>10</v>
      </c>
      <c r="J296">
        <v>1</v>
      </c>
      <c r="K296" t="s">
        <v>71</v>
      </c>
      <c r="L296" t="str">
        <f>VLOOKUP(E296&amp;"-"&amp;F296&amp;"-"&amp;G296&amp;"-"&amp;H296,'ХЛМ класифікація проявлень'!A:F,6,0)</f>
        <v>Не вичерпує квоту спонсорства</v>
      </c>
    </row>
    <row r="297" spans="1:12" x14ac:dyDescent="0.25">
      <c r="A297">
        <v>50341</v>
      </c>
      <c r="B297" t="s">
        <v>120</v>
      </c>
      <c r="C297" t="s">
        <v>59</v>
      </c>
      <c r="D297" t="s">
        <v>60</v>
      </c>
      <c r="E297" t="s">
        <v>5</v>
      </c>
      <c r="F297" t="s">
        <v>90</v>
      </c>
      <c r="G297" t="s">
        <v>33</v>
      </c>
      <c r="H297" t="s">
        <v>8</v>
      </c>
      <c r="I297">
        <v>10</v>
      </c>
      <c r="J297">
        <v>2</v>
      </c>
      <c r="K297" t="s">
        <v>72</v>
      </c>
      <c r="L297" t="str">
        <f>VLOOKUP(E297&amp;"-"&amp;F297&amp;"-"&amp;G297&amp;"-"&amp;H297,'ХЛМ класифікація проявлень'!A:F,6,0)</f>
        <v>Не вичерпує квоту спонсорства</v>
      </c>
    </row>
    <row r="298" spans="1:12" x14ac:dyDescent="0.25">
      <c r="A298">
        <v>50341</v>
      </c>
      <c r="B298" t="s">
        <v>120</v>
      </c>
      <c r="C298" t="s">
        <v>59</v>
      </c>
      <c r="D298" t="s">
        <v>60</v>
      </c>
      <c r="E298" t="s">
        <v>35</v>
      </c>
      <c r="F298" t="s">
        <v>61</v>
      </c>
      <c r="G298" t="s">
        <v>76</v>
      </c>
      <c r="H298" t="s">
        <v>77</v>
      </c>
      <c r="I298">
        <v>10</v>
      </c>
      <c r="J298">
        <v>15</v>
      </c>
      <c r="K298" t="s">
        <v>62</v>
      </c>
      <c r="L298" t="str">
        <f>VLOOKUP(E298&amp;"-"&amp;F298&amp;"-"&amp;G298&amp;"-"&amp;H298,'ХЛМ класифікація проявлень'!A:F,6,0)</f>
        <v>Преміум з фіксацією в анонсі проекту</v>
      </c>
    </row>
    <row r="299" spans="1:12" x14ac:dyDescent="0.25">
      <c r="A299">
        <v>50563</v>
      </c>
      <c r="B299" t="s">
        <v>119</v>
      </c>
      <c r="C299" t="s">
        <v>59</v>
      </c>
      <c r="D299" t="s">
        <v>60</v>
      </c>
      <c r="E299" t="s">
        <v>5</v>
      </c>
      <c r="F299" t="s">
        <v>61</v>
      </c>
      <c r="G299" t="s">
        <v>23</v>
      </c>
      <c r="H299" t="s">
        <v>25</v>
      </c>
      <c r="I299">
        <v>10</v>
      </c>
      <c r="J299">
        <v>1</v>
      </c>
      <c r="K299" t="s">
        <v>62</v>
      </c>
      <c r="L299" t="str">
        <f>VLOOKUP(E299&amp;"-"&amp;F299&amp;"-"&amp;G299&amp;"-"&amp;H299,'ХЛМ класифікація проявлень'!A:F,6,0)</f>
        <v>Спонсорська заставка без фіксації</v>
      </c>
    </row>
    <row r="300" spans="1:12" x14ac:dyDescent="0.25">
      <c r="A300">
        <v>50563</v>
      </c>
      <c r="B300" t="s">
        <v>119</v>
      </c>
      <c r="C300" t="s">
        <v>59</v>
      </c>
      <c r="D300" t="s">
        <v>60</v>
      </c>
      <c r="E300" t="s">
        <v>5</v>
      </c>
      <c r="F300" t="s">
        <v>90</v>
      </c>
      <c r="G300" t="s">
        <v>33</v>
      </c>
      <c r="H300" t="s">
        <v>8</v>
      </c>
      <c r="I300">
        <v>10</v>
      </c>
      <c r="J300">
        <v>1</v>
      </c>
      <c r="K300" t="s">
        <v>63</v>
      </c>
      <c r="L300" t="str">
        <f>VLOOKUP(E300&amp;"-"&amp;F300&amp;"-"&amp;G300&amp;"-"&amp;H300,'ХЛМ класифікація проявлень'!A:F,6,0)</f>
        <v>Не вичерпує квоту спонсорства</v>
      </c>
    </row>
    <row r="301" spans="1:12" x14ac:dyDescent="0.25">
      <c r="A301">
        <v>50563</v>
      </c>
      <c r="B301" t="s">
        <v>119</v>
      </c>
      <c r="C301" t="s">
        <v>59</v>
      </c>
      <c r="D301" t="s">
        <v>60</v>
      </c>
      <c r="E301" t="s">
        <v>35</v>
      </c>
      <c r="F301" t="s">
        <v>61</v>
      </c>
      <c r="G301" t="s">
        <v>76</v>
      </c>
      <c r="H301" t="s">
        <v>77</v>
      </c>
      <c r="I301">
        <v>10</v>
      </c>
      <c r="J301">
        <v>1</v>
      </c>
      <c r="K301" t="s">
        <v>65</v>
      </c>
      <c r="L301" t="str">
        <f>VLOOKUP(E301&amp;"-"&amp;F301&amp;"-"&amp;G301&amp;"-"&amp;H301,'ХЛМ класифікація проявлень'!A:F,6,0)</f>
        <v>Преміум з фіксацією в анонсі проекту</v>
      </c>
    </row>
    <row r="302" spans="1:12" x14ac:dyDescent="0.25">
      <c r="A302">
        <v>50963</v>
      </c>
      <c r="B302" t="s">
        <v>124</v>
      </c>
      <c r="C302" t="s">
        <v>59</v>
      </c>
      <c r="D302" t="s">
        <v>83</v>
      </c>
      <c r="E302" t="s">
        <v>5</v>
      </c>
      <c r="F302" t="s">
        <v>80</v>
      </c>
      <c r="G302" t="s">
        <v>125</v>
      </c>
      <c r="H302" t="s">
        <v>25</v>
      </c>
      <c r="I302">
        <v>5</v>
      </c>
      <c r="J302">
        <v>1</v>
      </c>
      <c r="K302" t="s">
        <v>62</v>
      </c>
      <c r="L302" t="str">
        <f>VLOOKUP(E302&amp;"-"&amp;F302&amp;"-"&amp;G302&amp;"-"&amp;H302,'ХЛМ класифікація проявлень'!A:F,6,0)</f>
        <v>Спонсорська заставка без фіксації</v>
      </c>
    </row>
    <row r="303" spans="1:12" x14ac:dyDescent="0.25">
      <c r="A303">
        <v>50963</v>
      </c>
      <c r="B303" t="s">
        <v>124</v>
      </c>
      <c r="C303" t="s">
        <v>59</v>
      </c>
      <c r="D303" t="s">
        <v>83</v>
      </c>
      <c r="E303" t="s">
        <v>35</v>
      </c>
      <c r="F303" t="s">
        <v>80</v>
      </c>
      <c r="G303" t="s">
        <v>125</v>
      </c>
      <c r="H303" t="s">
        <v>70</v>
      </c>
      <c r="I303">
        <v>5</v>
      </c>
      <c r="J303">
        <v>1</v>
      </c>
      <c r="K303" t="s">
        <v>63</v>
      </c>
      <c r="L303" t="str">
        <f>VLOOKUP(E303&amp;"-"&amp;F303&amp;"-"&amp;G303&amp;"-"&amp;H303,'ХЛМ класифікація проявлень'!A:F,6,0)</f>
        <v>Преміум з фіксацією в анонсі проекту</v>
      </c>
    </row>
    <row r="304" spans="1:12" x14ac:dyDescent="0.25">
      <c r="A304">
        <v>50963</v>
      </c>
      <c r="B304" t="s">
        <v>124</v>
      </c>
      <c r="C304" t="s">
        <v>59</v>
      </c>
      <c r="D304" t="s">
        <v>83</v>
      </c>
      <c r="E304" t="s">
        <v>5</v>
      </c>
      <c r="F304" t="s">
        <v>80</v>
      </c>
      <c r="G304" t="s">
        <v>125</v>
      </c>
      <c r="H304" t="s">
        <v>25</v>
      </c>
      <c r="I304">
        <v>5</v>
      </c>
      <c r="J304">
        <v>1</v>
      </c>
      <c r="K304" t="s">
        <v>65</v>
      </c>
      <c r="L304" t="str">
        <f>VLOOKUP(E304&amp;"-"&amp;F304&amp;"-"&amp;G304&amp;"-"&amp;H304,'ХЛМ класифікація проявлень'!A:F,6,0)</f>
        <v>Спонсорська заставка без фіксації</v>
      </c>
    </row>
    <row r="305" spans="1:12" x14ac:dyDescent="0.25">
      <c r="A305">
        <v>50963</v>
      </c>
      <c r="B305" t="s">
        <v>124</v>
      </c>
      <c r="C305" t="s">
        <v>59</v>
      </c>
      <c r="D305" t="s">
        <v>83</v>
      </c>
      <c r="E305" t="s">
        <v>35</v>
      </c>
      <c r="F305" t="s">
        <v>80</v>
      </c>
      <c r="G305" t="s">
        <v>125</v>
      </c>
      <c r="H305" t="s">
        <v>70</v>
      </c>
      <c r="I305">
        <v>5</v>
      </c>
      <c r="J305">
        <v>1</v>
      </c>
      <c r="K305" t="s">
        <v>68</v>
      </c>
      <c r="L305" t="str">
        <f>VLOOKUP(E305&amp;"-"&amp;F305&amp;"-"&amp;G305&amp;"-"&amp;H305,'ХЛМ класифікація проявлень'!A:F,6,0)</f>
        <v>Преміум з фіксацією в анонсі проекту</v>
      </c>
    </row>
    <row r="306" spans="1:12" x14ac:dyDescent="0.25">
      <c r="A306">
        <v>51188</v>
      </c>
      <c r="B306" t="s">
        <v>119</v>
      </c>
      <c r="C306" t="s">
        <v>59</v>
      </c>
      <c r="D306" t="s">
        <v>60</v>
      </c>
      <c r="E306" t="s">
        <v>5</v>
      </c>
      <c r="F306" t="s">
        <v>61</v>
      </c>
      <c r="G306" t="s">
        <v>23</v>
      </c>
      <c r="H306" t="s">
        <v>25</v>
      </c>
      <c r="I306">
        <v>10</v>
      </c>
      <c r="J306">
        <v>1</v>
      </c>
      <c r="K306" t="s">
        <v>62</v>
      </c>
      <c r="L306" t="str">
        <f>VLOOKUP(E306&amp;"-"&amp;F306&amp;"-"&amp;G306&amp;"-"&amp;H306,'ХЛМ класифікація проявлень'!A:F,6,0)</f>
        <v>Спонсорська заставка без фіксації</v>
      </c>
    </row>
    <row r="307" spans="1:12" x14ac:dyDescent="0.25">
      <c r="A307">
        <v>51188</v>
      </c>
      <c r="B307" t="s">
        <v>119</v>
      </c>
      <c r="C307" t="s">
        <v>59</v>
      </c>
      <c r="D307" t="s">
        <v>60</v>
      </c>
      <c r="E307" t="s">
        <v>35</v>
      </c>
      <c r="F307" t="s">
        <v>61</v>
      </c>
      <c r="G307" t="s">
        <v>76</v>
      </c>
      <c r="H307" t="s">
        <v>77</v>
      </c>
      <c r="I307">
        <v>10</v>
      </c>
      <c r="J307">
        <v>1</v>
      </c>
      <c r="K307" t="s">
        <v>63</v>
      </c>
      <c r="L307" t="str">
        <f>VLOOKUP(E307&amp;"-"&amp;F307&amp;"-"&amp;G307&amp;"-"&amp;H307,'ХЛМ класифікація проявлень'!A:F,6,0)</f>
        <v>Преміум з фіксацією в анонсі проекту</v>
      </c>
    </row>
    <row r="308" spans="1:12" x14ac:dyDescent="0.25">
      <c r="A308">
        <v>51199</v>
      </c>
      <c r="B308" t="s">
        <v>119</v>
      </c>
      <c r="C308" t="s">
        <v>59</v>
      </c>
      <c r="D308" t="s">
        <v>111</v>
      </c>
      <c r="E308" t="s">
        <v>126</v>
      </c>
      <c r="F308" t="s">
        <v>61</v>
      </c>
      <c r="G308" t="s">
        <v>23</v>
      </c>
      <c r="H308" t="s">
        <v>25</v>
      </c>
      <c r="I308">
        <v>10</v>
      </c>
      <c r="J308">
        <v>1</v>
      </c>
      <c r="K308" t="s">
        <v>62</v>
      </c>
      <c r="L308" t="str">
        <f>VLOOKUP(E308&amp;"-"&amp;F308&amp;"-"&amp;G308&amp;"-"&amp;H308,'ХЛМ класифікація проявлень'!A:F,6,0)</f>
        <v>Спонсорська заставка без фіксації</v>
      </c>
    </row>
    <row r="309" spans="1:12" x14ac:dyDescent="0.25">
      <c r="A309">
        <v>51233</v>
      </c>
      <c r="B309" t="s">
        <v>119</v>
      </c>
      <c r="C309" t="s">
        <v>59</v>
      </c>
      <c r="D309" t="s">
        <v>111</v>
      </c>
      <c r="E309" t="s">
        <v>5</v>
      </c>
      <c r="F309" t="s">
        <v>61</v>
      </c>
      <c r="G309" t="s">
        <v>23</v>
      </c>
      <c r="H309" t="s">
        <v>25</v>
      </c>
      <c r="I309">
        <v>10</v>
      </c>
      <c r="J309">
        <v>1</v>
      </c>
      <c r="K309" t="s">
        <v>62</v>
      </c>
      <c r="L309" t="str">
        <f>VLOOKUP(E309&amp;"-"&amp;F309&amp;"-"&amp;G309&amp;"-"&amp;H309,'ХЛМ класифікація проявлень'!A:F,6,0)</f>
        <v>Спонсорська заставка без фіксації</v>
      </c>
    </row>
    <row r="310" spans="1:12" x14ac:dyDescent="0.25">
      <c r="A310">
        <v>51233</v>
      </c>
      <c r="B310" t="s">
        <v>119</v>
      </c>
      <c r="C310" t="s">
        <v>59</v>
      </c>
      <c r="D310" t="s">
        <v>111</v>
      </c>
      <c r="E310" t="s">
        <v>5</v>
      </c>
      <c r="F310" t="s">
        <v>90</v>
      </c>
      <c r="G310" t="s">
        <v>33</v>
      </c>
      <c r="H310" t="s">
        <v>8</v>
      </c>
      <c r="I310">
        <v>10</v>
      </c>
      <c r="J310">
        <v>1</v>
      </c>
      <c r="K310" t="s">
        <v>63</v>
      </c>
      <c r="L310" t="str">
        <f>VLOOKUP(E310&amp;"-"&amp;F310&amp;"-"&amp;G310&amp;"-"&amp;H310,'ХЛМ класифікація проявлень'!A:F,6,0)</f>
        <v>Не вичерпує квоту спонсорства</v>
      </c>
    </row>
    <row r="311" spans="1:12" x14ac:dyDescent="0.25">
      <c r="A311">
        <v>51233</v>
      </c>
      <c r="B311" t="s">
        <v>119</v>
      </c>
      <c r="C311" t="s">
        <v>59</v>
      </c>
      <c r="D311" t="s">
        <v>111</v>
      </c>
      <c r="E311" t="s">
        <v>35</v>
      </c>
      <c r="F311" t="s">
        <v>61</v>
      </c>
      <c r="G311" t="s">
        <v>76</v>
      </c>
      <c r="H311" t="s">
        <v>77</v>
      </c>
      <c r="I311">
        <v>10</v>
      </c>
      <c r="J311">
        <v>1</v>
      </c>
      <c r="K311" t="s">
        <v>65</v>
      </c>
      <c r="L311" t="str">
        <f>VLOOKUP(E311&amp;"-"&amp;F311&amp;"-"&amp;G311&amp;"-"&amp;H311,'ХЛМ класифікація проявлень'!A:F,6,0)</f>
        <v>Преміум з фіксацією в анонсі проекту</v>
      </c>
    </row>
    <row r="312" spans="1:12" x14ac:dyDescent="0.25">
      <c r="A312">
        <v>51266</v>
      </c>
      <c r="B312" t="s">
        <v>119</v>
      </c>
      <c r="C312" t="s">
        <v>59</v>
      </c>
      <c r="D312" t="s">
        <v>108</v>
      </c>
      <c r="E312" t="s">
        <v>5</v>
      </c>
      <c r="F312" t="s">
        <v>61</v>
      </c>
      <c r="G312" t="s">
        <v>23</v>
      </c>
      <c r="H312" t="s">
        <v>25</v>
      </c>
      <c r="I312">
        <v>10</v>
      </c>
      <c r="J312">
        <v>1</v>
      </c>
      <c r="K312" t="s">
        <v>62</v>
      </c>
      <c r="L312" t="str">
        <f>VLOOKUP(E312&amp;"-"&amp;F312&amp;"-"&amp;G312&amp;"-"&amp;H312,'ХЛМ класифікація проявлень'!A:F,6,0)</f>
        <v>Спонсорська заставка без фіксації</v>
      </c>
    </row>
    <row r="313" spans="1:12" x14ac:dyDescent="0.25">
      <c r="A313">
        <v>51266</v>
      </c>
      <c r="B313" t="s">
        <v>119</v>
      </c>
      <c r="C313" t="s">
        <v>59</v>
      </c>
      <c r="D313" t="s">
        <v>108</v>
      </c>
      <c r="E313" t="s">
        <v>35</v>
      </c>
      <c r="F313" t="s">
        <v>61</v>
      </c>
      <c r="G313" t="s">
        <v>23</v>
      </c>
      <c r="H313" t="s">
        <v>127</v>
      </c>
      <c r="I313">
        <v>10</v>
      </c>
      <c r="J313">
        <v>1</v>
      </c>
      <c r="K313" t="s">
        <v>63</v>
      </c>
      <c r="L313" t="str">
        <f>VLOOKUP(E313&amp;"-"&amp;F313&amp;"-"&amp;G313&amp;"-"&amp;H313,'ХЛМ класифікація проявлень'!A:F,6,0)</f>
        <v>Преміум з фіксацією в анонсі проекту</v>
      </c>
    </row>
    <row r="314" spans="1:12" x14ac:dyDescent="0.25">
      <c r="A314">
        <v>51269</v>
      </c>
      <c r="B314" t="s">
        <v>124</v>
      </c>
      <c r="C314" t="s">
        <v>59</v>
      </c>
      <c r="D314" t="s">
        <v>60</v>
      </c>
      <c r="E314" t="s">
        <v>5</v>
      </c>
      <c r="F314" t="s">
        <v>80</v>
      </c>
      <c r="G314" t="s">
        <v>125</v>
      </c>
      <c r="H314" t="s">
        <v>25</v>
      </c>
      <c r="I314">
        <v>5</v>
      </c>
      <c r="J314">
        <v>1</v>
      </c>
      <c r="K314" t="s">
        <v>62</v>
      </c>
      <c r="L314" t="str">
        <f>VLOOKUP(E314&amp;"-"&amp;F314&amp;"-"&amp;G314&amp;"-"&amp;H314,'ХЛМ класифікація проявлень'!A:F,6,0)</f>
        <v>Спонсорська заставка без фіксації</v>
      </c>
    </row>
    <row r="315" spans="1:12" x14ac:dyDescent="0.25">
      <c r="A315">
        <v>51269</v>
      </c>
      <c r="B315" t="s">
        <v>124</v>
      </c>
      <c r="C315" t="s">
        <v>59</v>
      </c>
      <c r="D315" t="s">
        <v>60</v>
      </c>
      <c r="E315" t="s">
        <v>35</v>
      </c>
      <c r="F315" t="s">
        <v>61</v>
      </c>
      <c r="G315" t="s">
        <v>125</v>
      </c>
      <c r="H315" t="s">
        <v>70</v>
      </c>
      <c r="I315">
        <v>5</v>
      </c>
      <c r="J315">
        <v>1</v>
      </c>
      <c r="K315" t="s">
        <v>63</v>
      </c>
      <c r="L315" t="str">
        <f>VLOOKUP(E315&amp;"-"&amp;F315&amp;"-"&amp;G315&amp;"-"&amp;H315,'ХЛМ класифікація проявлень'!A:F,6,0)</f>
        <v>Преміум з фіксацією в анонсі проекту</v>
      </c>
    </row>
    <row r="316" spans="1:12" x14ac:dyDescent="0.25">
      <c r="A316">
        <v>51269</v>
      </c>
      <c r="B316" t="s">
        <v>124</v>
      </c>
      <c r="C316" t="s">
        <v>59</v>
      </c>
      <c r="D316" t="s">
        <v>60</v>
      </c>
      <c r="E316" t="s">
        <v>5</v>
      </c>
      <c r="F316" t="s">
        <v>80</v>
      </c>
      <c r="G316" t="s">
        <v>125</v>
      </c>
      <c r="H316" t="s">
        <v>25</v>
      </c>
      <c r="I316">
        <v>5</v>
      </c>
      <c r="J316">
        <v>1</v>
      </c>
      <c r="K316" t="s">
        <v>65</v>
      </c>
      <c r="L316" t="str">
        <f>VLOOKUP(E316&amp;"-"&amp;F316&amp;"-"&amp;G316&amp;"-"&amp;H316,'ХЛМ класифікація проявлень'!A:F,6,0)</f>
        <v>Спонсорська заставка без фіксації</v>
      </c>
    </row>
    <row r="317" spans="1:12" x14ac:dyDescent="0.25">
      <c r="A317">
        <v>51269</v>
      </c>
      <c r="B317" t="s">
        <v>124</v>
      </c>
      <c r="C317" t="s">
        <v>59</v>
      </c>
      <c r="D317" t="s">
        <v>60</v>
      </c>
      <c r="E317" t="s">
        <v>35</v>
      </c>
      <c r="F317" t="s">
        <v>61</v>
      </c>
      <c r="G317" t="s">
        <v>125</v>
      </c>
      <c r="H317" t="s">
        <v>70</v>
      </c>
      <c r="I317">
        <v>5</v>
      </c>
      <c r="J317">
        <v>1</v>
      </c>
      <c r="K317" t="s">
        <v>68</v>
      </c>
      <c r="L317" t="str">
        <f>VLOOKUP(E317&amp;"-"&amp;F317&amp;"-"&amp;G317&amp;"-"&amp;H317,'ХЛМ класифікація проявлень'!A:F,6,0)</f>
        <v>Преміум з фіксацією в анонсі проекту</v>
      </c>
    </row>
    <row r="318" spans="1:12" x14ac:dyDescent="0.25">
      <c r="A318">
        <v>51335</v>
      </c>
      <c r="B318" t="s">
        <v>119</v>
      </c>
      <c r="C318" t="s">
        <v>59</v>
      </c>
      <c r="D318" t="s">
        <v>60</v>
      </c>
      <c r="E318" t="s">
        <v>5</v>
      </c>
      <c r="F318" t="s">
        <v>61</v>
      </c>
      <c r="G318" t="s">
        <v>23</v>
      </c>
      <c r="H318" t="s">
        <v>25</v>
      </c>
      <c r="I318">
        <v>10</v>
      </c>
      <c r="J318">
        <v>1</v>
      </c>
      <c r="K318" t="s">
        <v>62</v>
      </c>
      <c r="L318" t="str">
        <f>VLOOKUP(E318&amp;"-"&amp;F318&amp;"-"&amp;G318&amp;"-"&amp;H318,'ХЛМ класифікація проявлень'!A:F,6,0)</f>
        <v>Спонсорська заставка без фіксації</v>
      </c>
    </row>
    <row r="319" spans="1:12" x14ac:dyDescent="0.25">
      <c r="A319">
        <v>51335</v>
      </c>
      <c r="B319" t="s">
        <v>119</v>
      </c>
      <c r="C319" t="s">
        <v>59</v>
      </c>
      <c r="D319" t="s">
        <v>60</v>
      </c>
      <c r="E319" t="s">
        <v>5</v>
      </c>
      <c r="F319" t="s">
        <v>61</v>
      </c>
      <c r="G319" t="s">
        <v>23</v>
      </c>
      <c r="H319" t="s">
        <v>26</v>
      </c>
      <c r="I319">
        <v>10</v>
      </c>
      <c r="J319">
        <v>1</v>
      </c>
      <c r="K319" t="s">
        <v>63</v>
      </c>
      <c r="L319" t="str">
        <f>VLOOKUP(E319&amp;"-"&amp;F319&amp;"-"&amp;G319&amp;"-"&amp;H319,'ХЛМ класифікація проявлень'!A:F,6,0)</f>
        <v>Преміум з фіксацією</v>
      </c>
    </row>
    <row r="320" spans="1:12" x14ac:dyDescent="0.25">
      <c r="A320">
        <v>51335</v>
      </c>
      <c r="B320" t="s">
        <v>119</v>
      </c>
      <c r="C320" t="s">
        <v>59</v>
      </c>
      <c r="D320" t="s">
        <v>60</v>
      </c>
      <c r="E320" t="s">
        <v>5</v>
      </c>
      <c r="F320" t="s">
        <v>17</v>
      </c>
      <c r="G320" t="s">
        <v>18</v>
      </c>
      <c r="H320" t="s">
        <v>8</v>
      </c>
      <c r="I320">
        <v>10</v>
      </c>
      <c r="J320">
        <v>2</v>
      </c>
      <c r="K320" t="s">
        <v>65</v>
      </c>
      <c r="L320" t="str">
        <f>VLOOKUP(E320&amp;"-"&amp;F320&amp;"-"&amp;G320&amp;"-"&amp;H320,'ХЛМ класифікація проявлень'!A:F,6,0)</f>
        <v>Логотип/плашка в програмі</v>
      </c>
    </row>
    <row r="321" spans="1:12" x14ac:dyDescent="0.25">
      <c r="A321">
        <v>51335</v>
      </c>
      <c r="B321" t="s">
        <v>119</v>
      </c>
      <c r="C321" t="s">
        <v>59</v>
      </c>
      <c r="D321" t="s">
        <v>60</v>
      </c>
      <c r="E321" t="s">
        <v>5</v>
      </c>
      <c r="F321" t="s">
        <v>90</v>
      </c>
      <c r="G321" t="s">
        <v>33</v>
      </c>
      <c r="H321" t="s">
        <v>8</v>
      </c>
      <c r="I321">
        <v>10</v>
      </c>
      <c r="J321">
        <v>1</v>
      </c>
      <c r="K321" t="s">
        <v>68</v>
      </c>
      <c r="L321" t="str">
        <f>VLOOKUP(E321&amp;"-"&amp;F321&amp;"-"&amp;G321&amp;"-"&amp;H321,'ХЛМ класифікація проявлень'!A:F,6,0)</f>
        <v>Не вичерпує квоту спонсорства</v>
      </c>
    </row>
    <row r="322" spans="1:12" x14ac:dyDescent="0.25">
      <c r="A322">
        <v>51335</v>
      </c>
      <c r="B322" t="s">
        <v>119</v>
      </c>
      <c r="C322" t="s">
        <v>59</v>
      </c>
      <c r="D322" t="s">
        <v>60</v>
      </c>
      <c r="E322" t="s">
        <v>5</v>
      </c>
      <c r="F322" t="s">
        <v>69</v>
      </c>
      <c r="G322" t="s">
        <v>128</v>
      </c>
      <c r="H322" t="s">
        <v>8</v>
      </c>
      <c r="I322">
        <v>3</v>
      </c>
      <c r="J322">
        <v>2</v>
      </c>
      <c r="K322" t="s">
        <v>71</v>
      </c>
      <c r="L322" t="str">
        <f>VLOOKUP(E322&amp;"-"&amp;F322&amp;"-"&amp;G322&amp;"-"&amp;H322,'ХЛМ класифікація проявлень'!A:F,6,0)</f>
        <v>Не вичерпує квоту спонсорства</v>
      </c>
    </row>
    <row r="323" spans="1:12" x14ac:dyDescent="0.25">
      <c r="A323">
        <v>51335</v>
      </c>
      <c r="B323" t="s">
        <v>119</v>
      </c>
      <c r="C323" t="s">
        <v>59</v>
      </c>
      <c r="D323" t="s">
        <v>60</v>
      </c>
      <c r="E323" t="s">
        <v>5</v>
      </c>
      <c r="F323" t="s">
        <v>69</v>
      </c>
      <c r="G323" t="s">
        <v>10</v>
      </c>
      <c r="H323" t="s">
        <v>8</v>
      </c>
      <c r="I323">
        <v>3</v>
      </c>
      <c r="J323">
        <v>4</v>
      </c>
      <c r="K323" t="s">
        <v>72</v>
      </c>
      <c r="L323" t="str">
        <f>VLOOKUP(E323&amp;"-"&amp;F323&amp;"-"&amp;G323&amp;"-"&amp;H323,'ХЛМ класифікація проявлень'!A:F,6,0)</f>
        <v>Не вичерпує квоту спонсорства</v>
      </c>
    </row>
    <row r="324" spans="1:12" x14ac:dyDescent="0.25">
      <c r="A324">
        <v>51335</v>
      </c>
      <c r="B324" t="s">
        <v>119</v>
      </c>
      <c r="C324" t="s">
        <v>59</v>
      </c>
      <c r="D324" t="s">
        <v>60</v>
      </c>
      <c r="E324" t="s">
        <v>5</v>
      </c>
      <c r="F324" t="s">
        <v>69</v>
      </c>
      <c r="G324" t="s">
        <v>129</v>
      </c>
      <c r="H324" t="s">
        <v>8</v>
      </c>
      <c r="I324">
        <v>3</v>
      </c>
      <c r="J324">
        <v>5</v>
      </c>
      <c r="K324" t="s">
        <v>73</v>
      </c>
      <c r="L324" t="str">
        <f>VLOOKUP(E324&amp;"-"&amp;F324&amp;"-"&amp;G324&amp;"-"&amp;H324,'ХЛМ класифікація проявлень'!A:F,6,0)</f>
        <v>Не вичерпує квоту спонсорства</v>
      </c>
    </row>
    <row r="325" spans="1:12" x14ac:dyDescent="0.25">
      <c r="A325">
        <v>51335</v>
      </c>
      <c r="B325" t="s">
        <v>119</v>
      </c>
      <c r="C325" t="s">
        <v>59</v>
      </c>
      <c r="D325" t="s">
        <v>60</v>
      </c>
      <c r="E325" t="s">
        <v>5</v>
      </c>
      <c r="F325" t="s">
        <v>74</v>
      </c>
      <c r="G325" t="s">
        <v>31</v>
      </c>
      <c r="H325" t="s">
        <v>8</v>
      </c>
      <c r="I325">
        <v>3</v>
      </c>
      <c r="J325">
        <v>5</v>
      </c>
      <c r="K325" t="s">
        <v>75</v>
      </c>
      <c r="L325" t="str">
        <f>VLOOKUP(E325&amp;"-"&amp;F325&amp;"-"&amp;G325&amp;"-"&amp;H325,'ХЛМ класифікація проявлень'!A:F,6,0)</f>
        <v>Не вичерпує квоту спонсорства</v>
      </c>
    </row>
    <row r="326" spans="1:12" x14ac:dyDescent="0.25">
      <c r="A326">
        <v>51335</v>
      </c>
      <c r="B326" t="s">
        <v>119</v>
      </c>
      <c r="C326" t="s">
        <v>59</v>
      </c>
      <c r="D326" t="s">
        <v>60</v>
      </c>
      <c r="E326" t="s">
        <v>5</v>
      </c>
      <c r="F326" t="s">
        <v>87</v>
      </c>
      <c r="G326" t="s">
        <v>130</v>
      </c>
      <c r="H326" t="s">
        <v>8</v>
      </c>
      <c r="I326">
        <v>3</v>
      </c>
      <c r="J326">
        <v>4</v>
      </c>
      <c r="K326" t="s">
        <v>99</v>
      </c>
      <c r="L326" t="str">
        <f>VLOOKUP(E326&amp;"-"&amp;F326&amp;"-"&amp;G326&amp;"-"&amp;H326,'ХЛМ класифікація проявлень'!A:F,6,0)</f>
        <v>Не вичерпує квоту спонсорства</v>
      </c>
    </row>
    <row r="327" spans="1:12" x14ac:dyDescent="0.25">
      <c r="A327">
        <v>51335</v>
      </c>
      <c r="B327" t="s">
        <v>119</v>
      </c>
      <c r="C327" t="s">
        <v>59</v>
      </c>
      <c r="D327" t="s">
        <v>60</v>
      </c>
      <c r="E327" t="s">
        <v>35</v>
      </c>
      <c r="F327" t="s">
        <v>61</v>
      </c>
      <c r="G327" t="s">
        <v>76</v>
      </c>
      <c r="H327" t="s">
        <v>77</v>
      </c>
      <c r="I327">
        <v>10</v>
      </c>
      <c r="J327">
        <v>46</v>
      </c>
      <c r="K327" t="s">
        <v>62</v>
      </c>
      <c r="L327" t="str">
        <f>VLOOKUP(E327&amp;"-"&amp;F327&amp;"-"&amp;G327&amp;"-"&amp;H327,'ХЛМ класифікація проявлень'!A:F,6,0)</f>
        <v>Преміум з фіксацією в анонсі проекту</v>
      </c>
    </row>
    <row r="328" spans="1:12" x14ac:dyDescent="0.25">
      <c r="A328">
        <v>51335</v>
      </c>
      <c r="B328" t="s">
        <v>119</v>
      </c>
      <c r="C328" t="s">
        <v>59</v>
      </c>
      <c r="D328" t="s">
        <v>60</v>
      </c>
      <c r="E328" t="s">
        <v>35</v>
      </c>
      <c r="F328" t="s">
        <v>17</v>
      </c>
      <c r="G328" t="s">
        <v>95</v>
      </c>
      <c r="H328" t="s">
        <v>38</v>
      </c>
      <c r="I328">
        <v>10</v>
      </c>
      <c r="J328">
        <v>46</v>
      </c>
      <c r="K328" t="s">
        <v>63</v>
      </c>
      <c r="L328" t="str">
        <f>VLOOKUP(E328&amp;"-"&amp;F328&amp;"-"&amp;G328&amp;"-"&amp;H328,'ХЛМ класифікація проявлень'!A:F,6,0)</f>
        <v>Логотип/плашка в спонсорському анонсі проекту</v>
      </c>
    </row>
    <row r="329" spans="1:12" x14ac:dyDescent="0.25">
      <c r="A329">
        <v>51437</v>
      </c>
      <c r="B329" t="s">
        <v>131</v>
      </c>
      <c r="C329" t="s">
        <v>59</v>
      </c>
      <c r="D329" t="s">
        <v>108</v>
      </c>
      <c r="E329" t="s">
        <v>5</v>
      </c>
      <c r="F329" t="s">
        <v>61</v>
      </c>
      <c r="G329" t="s">
        <v>23</v>
      </c>
      <c r="H329" t="s">
        <v>8</v>
      </c>
      <c r="I329">
        <v>10</v>
      </c>
      <c r="J329">
        <v>1</v>
      </c>
      <c r="K329" t="s">
        <v>62</v>
      </c>
      <c r="L329" t="str">
        <f>VLOOKUP(E329&amp;"-"&amp;F329&amp;"-"&amp;G329&amp;"-"&amp;H329,'ХЛМ класифікація проявлень'!A:F,6,0)</f>
        <v>Мікророзрив</v>
      </c>
    </row>
    <row r="330" spans="1:12" x14ac:dyDescent="0.25">
      <c r="A330">
        <v>51437</v>
      </c>
      <c r="B330" t="s">
        <v>131</v>
      </c>
      <c r="C330" t="s">
        <v>59</v>
      </c>
      <c r="D330" t="s">
        <v>108</v>
      </c>
      <c r="E330" t="s">
        <v>5</v>
      </c>
      <c r="F330" t="s">
        <v>17</v>
      </c>
      <c r="G330" t="s">
        <v>18</v>
      </c>
      <c r="H330" t="s">
        <v>8</v>
      </c>
      <c r="I330">
        <v>10</v>
      </c>
      <c r="J330">
        <v>1</v>
      </c>
      <c r="K330" t="s">
        <v>63</v>
      </c>
      <c r="L330" t="str">
        <f>VLOOKUP(E330&amp;"-"&amp;F330&amp;"-"&amp;G330&amp;"-"&amp;H330,'ХЛМ класифікація проявлень'!A:F,6,0)</f>
        <v>Логотип/плашка в програмі</v>
      </c>
    </row>
    <row r="331" spans="1:12" x14ac:dyDescent="0.25">
      <c r="A331">
        <v>51437</v>
      </c>
      <c r="B331" t="s">
        <v>131</v>
      </c>
      <c r="C331" t="s">
        <v>59</v>
      </c>
      <c r="D331" t="s">
        <v>108</v>
      </c>
      <c r="E331" t="s">
        <v>5</v>
      </c>
      <c r="F331" t="s">
        <v>90</v>
      </c>
      <c r="G331" t="s">
        <v>33</v>
      </c>
      <c r="H331" t="s">
        <v>8</v>
      </c>
      <c r="I331">
        <v>10</v>
      </c>
      <c r="J331">
        <v>1</v>
      </c>
      <c r="K331" t="s">
        <v>65</v>
      </c>
      <c r="L331" t="str">
        <f>VLOOKUP(E331&amp;"-"&amp;F331&amp;"-"&amp;G331&amp;"-"&amp;H331,'ХЛМ класифікація проявлень'!A:F,6,0)</f>
        <v>Не вичерпує квоту спонсорства</v>
      </c>
    </row>
    <row r="332" spans="1:12" x14ac:dyDescent="0.25">
      <c r="A332">
        <v>51437</v>
      </c>
      <c r="B332" t="s">
        <v>131</v>
      </c>
      <c r="C332" t="s">
        <v>59</v>
      </c>
      <c r="D332" t="s">
        <v>108</v>
      </c>
      <c r="E332" t="s">
        <v>5</v>
      </c>
      <c r="F332" t="s">
        <v>74</v>
      </c>
      <c r="G332" t="s">
        <v>132</v>
      </c>
      <c r="H332" t="s">
        <v>8</v>
      </c>
      <c r="I332">
        <v>60</v>
      </c>
      <c r="J332">
        <v>1</v>
      </c>
      <c r="K332" t="s">
        <v>68</v>
      </c>
      <c r="L332" t="str">
        <f>VLOOKUP(E332&amp;"-"&amp;F332&amp;"-"&amp;G332&amp;"-"&amp;H332,'ХЛМ класифікація проявлень'!A:F,6,0)</f>
        <v>Не вичерпує квоту спонсорства</v>
      </c>
    </row>
    <row r="333" spans="1:12" x14ac:dyDescent="0.25">
      <c r="A333">
        <v>52423</v>
      </c>
      <c r="B333" t="s">
        <v>109</v>
      </c>
      <c r="C333" t="s">
        <v>110</v>
      </c>
      <c r="D333" t="s">
        <v>111</v>
      </c>
      <c r="E333" t="s">
        <v>5</v>
      </c>
      <c r="F333" t="s">
        <v>61</v>
      </c>
      <c r="G333" t="s">
        <v>23</v>
      </c>
      <c r="H333" t="s">
        <v>85</v>
      </c>
      <c r="I333">
        <v>10</v>
      </c>
      <c r="J333">
        <v>1</v>
      </c>
      <c r="K333" t="s">
        <v>62</v>
      </c>
      <c r="L333" t="str">
        <f>VLOOKUP(E333&amp;"-"&amp;F333&amp;"-"&amp;G333&amp;"-"&amp;H333,'ХЛМ класифікація проявлень'!A:F,6,0)</f>
        <v>Преміум з фіксацією</v>
      </c>
    </row>
    <row r="334" spans="1:12" x14ac:dyDescent="0.25">
      <c r="A334">
        <v>52423</v>
      </c>
      <c r="B334" t="s">
        <v>109</v>
      </c>
      <c r="C334" t="s">
        <v>110</v>
      </c>
      <c r="D334" t="s">
        <v>111</v>
      </c>
      <c r="E334" t="s">
        <v>5</v>
      </c>
      <c r="F334" t="s">
        <v>61</v>
      </c>
      <c r="G334" t="s">
        <v>23</v>
      </c>
      <c r="H334" t="s">
        <v>26</v>
      </c>
      <c r="I334">
        <v>10</v>
      </c>
      <c r="J334">
        <v>1</v>
      </c>
      <c r="K334" t="s">
        <v>62</v>
      </c>
      <c r="L334" t="str">
        <f>VLOOKUP(E334&amp;"-"&amp;F334&amp;"-"&amp;G334&amp;"-"&amp;H334,'ХЛМ класифікація проявлень'!A:F,6,0)</f>
        <v>Преміум з фіксацією</v>
      </c>
    </row>
    <row r="335" spans="1:12" x14ac:dyDescent="0.25">
      <c r="A335">
        <v>52423</v>
      </c>
      <c r="B335" t="s">
        <v>109</v>
      </c>
      <c r="C335" t="s">
        <v>110</v>
      </c>
      <c r="D335" t="s">
        <v>111</v>
      </c>
      <c r="E335" t="s">
        <v>5</v>
      </c>
      <c r="F335" t="s">
        <v>17</v>
      </c>
      <c r="G335" t="s">
        <v>102</v>
      </c>
      <c r="H335" t="s">
        <v>8</v>
      </c>
      <c r="I335">
        <v>10</v>
      </c>
      <c r="J335">
        <v>6</v>
      </c>
      <c r="K335" t="s">
        <v>62</v>
      </c>
      <c r="L335" t="str">
        <f>VLOOKUP(E335&amp;"-"&amp;F335&amp;"-"&amp;G335&amp;"-"&amp;H335,'ХЛМ класифікація проявлень'!A:F,6,0)</f>
        <v>Логотип/плашка в програмі</v>
      </c>
    </row>
    <row r="336" spans="1:12" x14ac:dyDescent="0.25">
      <c r="A336">
        <v>52423</v>
      </c>
      <c r="B336" t="s">
        <v>109</v>
      </c>
      <c r="C336" t="s">
        <v>110</v>
      </c>
      <c r="D336" t="s">
        <v>111</v>
      </c>
      <c r="E336" t="s">
        <v>5</v>
      </c>
      <c r="F336" t="s">
        <v>87</v>
      </c>
      <c r="G336" t="s">
        <v>103</v>
      </c>
      <c r="H336" t="s">
        <v>8</v>
      </c>
      <c r="I336">
        <v>10</v>
      </c>
      <c r="J336">
        <v>4</v>
      </c>
      <c r="K336" t="s">
        <v>62</v>
      </c>
      <c r="L336" t="str">
        <f>VLOOKUP(E336&amp;"-"&amp;F336&amp;"-"&amp;G336&amp;"-"&amp;H336,'ХЛМ класифікація проявлень'!A:F,6,0)</f>
        <v>Не вичерпує квоту спонсорства</v>
      </c>
    </row>
    <row r="337" spans="1:12" x14ac:dyDescent="0.25">
      <c r="A337">
        <v>52423</v>
      </c>
      <c r="B337" t="s">
        <v>109</v>
      </c>
      <c r="C337" t="s">
        <v>110</v>
      </c>
      <c r="D337" t="s">
        <v>111</v>
      </c>
      <c r="E337" t="s">
        <v>5</v>
      </c>
      <c r="F337" t="s">
        <v>69</v>
      </c>
      <c r="G337" t="s">
        <v>104</v>
      </c>
      <c r="H337" t="s">
        <v>8</v>
      </c>
      <c r="I337">
        <v>3</v>
      </c>
      <c r="J337">
        <v>5</v>
      </c>
      <c r="K337" t="s">
        <v>62</v>
      </c>
      <c r="L337" t="str">
        <f>VLOOKUP(E337&amp;"-"&amp;F337&amp;"-"&amp;G337&amp;"-"&amp;H337,'ХЛМ класифікація проявлень'!A:F,6,0)</f>
        <v>Не вичерпує квоту спонсорства</v>
      </c>
    </row>
    <row r="338" spans="1:12" x14ac:dyDescent="0.25">
      <c r="A338">
        <v>52423</v>
      </c>
      <c r="B338" t="s">
        <v>109</v>
      </c>
      <c r="C338" t="s">
        <v>110</v>
      </c>
      <c r="D338" t="s">
        <v>111</v>
      </c>
      <c r="E338" t="s">
        <v>5</v>
      </c>
      <c r="F338" t="s">
        <v>61</v>
      </c>
      <c r="G338" t="s">
        <v>105</v>
      </c>
      <c r="H338" t="s">
        <v>8</v>
      </c>
      <c r="I338">
        <v>10</v>
      </c>
      <c r="J338">
        <v>1</v>
      </c>
      <c r="K338" t="s">
        <v>62</v>
      </c>
      <c r="L338" t="str">
        <f>VLOOKUP(E338&amp;"-"&amp;F338&amp;"-"&amp;G338&amp;"-"&amp;H338,'ХЛМ класифікація проявлень'!A:F,6,0)</f>
        <v>Логотип/плашка в програмі</v>
      </c>
    </row>
    <row r="339" spans="1:12" x14ac:dyDescent="0.25">
      <c r="A339">
        <v>52423</v>
      </c>
      <c r="B339" t="s">
        <v>109</v>
      </c>
      <c r="C339" t="s">
        <v>110</v>
      </c>
      <c r="D339" t="s">
        <v>111</v>
      </c>
      <c r="E339" t="s">
        <v>5</v>
      </c>
      <c r="F339" t="s">
        <v>17</v>
      </c>
      <c r="G339" t="s">
        <v>23</v>
      </c>
      <c r="H339" t="s">
        <v>8</v>
      </c>
      <c r="I339">
        <v>10</v>
      </c>
      <c r="J339">
        <v>1</v>
      </c>
      <c r="K339" t="s">
        <v>62</v>
      </c>
      <c r="L339" t="str">
        <f>VLOOKUP(E339&amp;"-"&amp;F339&amp;"-"&amp;G339&amp;"-"&amp;H339,'ХЛМ класифікація проявлень'!A:F,6,0)</f>
        <v>???</v>
      </c>
    </row>
    <row r="340" spans="1:12" x14ac:dyDescent="0.25">
      <c r="A340">
        <v>52423</v>
      </c>
      <c r="B340" t="s">
        <v>109</v>
      </c>
      <c r="C340" t="s">
        <v>110</v>
      </c>
      <c r="D340" t="s">
        <v>111</v>
      </c>
      <c r="E340" t="s">
        <v>35</v>
      </c>
      <c r="F340" t="s">
        <v>61</v>
      </c>
      <c r="G340" t="s">
        <v>76</v>
      </c>
      <c r="H340" t="s">
        <v>77</v>
      </c>
      <c r="I340">
        <v>10</v>
      </c>
      <c r="J340">
        <v>1</v>
      </c>
      <c r="K340" t="s">
        <v>62</v>
      </c>
      <c r="L340" t="str">
        <f>VLOOKUP(E340&amp;"-"&amp;F340&amp;"-"&amp;G340&amp;"-"&amp;H340,'ХЛМ класифікація проявлень'!A:F,6,0)</f>
        <v>Преміум з фіксацією в анонсі проекту</v>
      </c>
    </row>
    <row r="341" spans="1:12" x14ac:dyDescent="0.25">
      <c r="A341">
        <v>52423</v>
      </c>
      <c r="B341" t="s">
        <v>109</v>
      </c>
      <c r="C341" t="s">
        <v>110</v>
      </c>
      <c r="D341" t="s">
        <v>111</v>
      </c>
      <c r="E341" t="s">
        <v>35</v>
      </c>
      <c r="F341" t="s">
        <v>17</v>
      </c>
      <c r="G341" t="s">
        <v>95</v>
      </c>
      <c r="H341" t="s">
        <v>38</v>
      </c>
      <c r="I341">
        <v>10</v>
      </c>
      <c r="J341">
        <v>1</v>
      </c>
      <c r="K341" t="s">
        <v>62</v>
      </c>
      <c r="L341" t="str">
        <f>VLOOKUP(E341&amp;"-"&amp;F341&amp;"-"&amp;G341&amp;"-"&amp;H341,'ХЛМ класифікація проявлень'!A:F,6,0)</f>
        <v>Логотип/плашка в спонсорському анонсі проекту</v>
      </c>
    </row>
    <row r="342" spans="1:12" x14ac:dyDescent="0.25">
      <c r="A342">
        <v>52423</v>
      </c>
      <c r="B342" t="s">
        <v>109</v>
      </c>
      <c r="C342" t="s">
        <v>110</v>
      </c>
      <c r="D342" t="s">
        <v>111</v>
      </c>
      <c r="E342" t="s">
        <v>35</v>
      </c>
      <c r="F342" t="s">
        <v>61</v>
      </c>
      <c r="G342" t="s">
        <v>76</v>
      </c>
      <c r="H342" t="s">
        <v>77</v>
      </c>
      <c r="I342">
        <v>10</v>
      </c>
      <c r="J342">
        <v>1</v>
      </c>
      <c r="K342" t="s">
        <v>63</v>
      </c>
      <c r="L342" t="str">
        <f>VLOOKUP(E342&amp;"-"&amp;F342&amp;"-"&amp;G342&amp;"-"&amp;H342,'ХЛМ класифікація проявлень'!A:F,6,0)</f>
        <v>Преміум з фіксацією в анонсі проекту</v>
      </c>
    </row>
    <row r="343" spans="1:12" x14ac:dyDescent="0.25">
      <c r="A343">
        <v>52423</v>
      </c>
      <c r="B343" t="s">
        <v>109</v>
      </c>
      <c r="C343" t="s">
        <v>110</v>
      </c>
      <c r="D343" t="s">
        <v>111</v>
      </c>
      <c r="E343" t="s">
        <v>35</v>
      </c>
      <c r="F343" t="s">
        <v>17</v>
      </c>
      <c r="G343" t="s">
        <v>95</v>
      </c>
      <c r="H343" t="s">
        <v>38</v>
      </c>
      <c r="I343">
        <v>10</v>
      </c>
      <c r="J343">
        <v>1</v>
      </c>
      <c r="K343" t="s">
        <v>63</v>
      </c>
      <c r="L343" t="str">
        <f>VLOOKUP(E343&amp;"-"&amp;F343&amp;"-"&amp;G343&amp;"-"&amp;H343,'ХЛМ класифікація проявлень'!A:F,6,0)</f>
        <v>Логотип/плашка в спонсорському анонсі проекту</v>
      </c>
    </row>
    <row r="344" spans="1:12" x14ac:dyDescent="0.25">
      <c r="A344">
        <v>52423</v>
      </c>
      <c r="B344" t="s">
        <v>109</v>
      </c>
      <c r="C344" t="s">
        <v>110</v>
      </c>
      <c r="D344" t="s">
        <v>111</v>
      </c>
      <c r="E344" t="s">
        <v>35</v>
      </c>
      <c r="F344" t="s">
        <v>61</v>
      </c>
      <c r="G344" t="s">
        <v>76</v>
      </c>
      <c r="H344" t="s">
        <v>77</v>
      </c>
      <c r="I344">
        <v>10</v>
      </c>
      <c r="J344">
        <v>1</v>
      </c>
      <c r="K344" t="s">
        <v>65</v>
      </c>
      <c r="L344" t="str">
        <f>VLOOKUP(E344&amp;"-"&amp;F344&amp;"-"&amp;G344&amp;"-"&amp;H344,'ХЛМ класифікація проявлень'!A:F,6,0)</f>
        <v>Преміум з фіксацією в анонсі проекту</v>
      </c>
    </row>
    <row r="345" spans="1:12" x14ac:dyDescent="0.25">
      <c r="A345">
        <v>52423</v>
      </c>
      <c r="B345" t="s">
        <v>109</v>
      </c>
      <c r="C345" t="s">
        <v>110</v>
      </c>
      <c r="D345" t="s">
        <v>111</v>
      </c>
      <c r="E345" t="s">
        <v>35</v>
      </c>
      <c r="F345" t="s">
        <v>17</v>
      </c>
      <c r="G345" t="s">
        <v>95</v>
      </c>
      <c r="H345" t="s">
        <v>38</v>
      </c>
      <c r="I345">
        <v>10</v>
      </c>
      <c r="J345">
        <v>1</v>
      </c>
      <c r="K345" t="s">
        <v>65</v>
      </c>
      <c r="L345" t="str">
        <f>VLOOKUP(E345&amp;"-"&amp;F345&amp;"-"&amp;G345&amp;"-"&amp;H345,'ХЛМ класифікація проявлень'!A:F,6,0)</f>
        <v>Логотип/плашка в спонсорському анонсі проекту</v>
      </c>
    </row>
    <row r="346" spans="1:12" x14ac:dyDescent="0.25">
      <c r="A346">
        <v>52423</v>
      </c>
      <c r="B346" t="s">
        <v>109</v>
      </c>
      <c r="C346" t="s">
        <v>110</v>
      </c>
      <c r="D346" t="s">
        <v>111</v>
      </c>
      <c r="E346" t="s">
        <v>35</v>
      </c>
      <c r="F346" t="s">
        <v>61</v>
      </c>
      <c r="G346" t="s">
        <v>76</v>
      </c>
      <c r="H346" t="s">
        <v>77</v>
      </c>
      <c r="I346">
        <v>10</v>
      </c>
      <c r="J346">
        <v>1</v>
      </c>
      <c r="K346" t="s">
        <v>68</v>
      </c>
      <c r="L346" t="str">
        <f>VLOOKUP(E346&amp;"-"&amp;F346&amp;"-"&amp;G346&amp;"-"&amp;H346,'ХЛМ класифікація проявлень'!A:F,6,0)</f>
        <v>Преміум з фіксацією в анонсі проекту</v>
      </c>
    </row>
    <row r="347" spans="1:12" x14ac:dyDescent="0.25">
      <c r="A347">
        <v>52423</v>
      </c>
      <c r="B347" t="s">
        <v>109</v>
      </c>
      <c r="C347" t="s">
        <v>110</v>
      </c>
      <c r="D347" t="s">
        <v>111</v>
      </c>
      <c r="E347" t="s">
        <v>35</v>
      </c>
      <c r="F347" t="s">
        <v>17</v>
      </c>
      <c r="G347" t="s">
        <v>95</v>
      </c>
      <c r="H347" t="s">
        <v>38</v>
      </c>
      <c r="I347">
        <v>10</v>
      </c>
      <c r="J347">
        <v>1</v>
      </c>
      <c r="K347" t="s">
        <v>68</v>
      </c>
      <c r="L347" t="str">
        <f>VLOOKUP(E347&amp;"-"&amp;F347&amp;"-"&amp;G347&amp;"-"&amp;H347,'ХЛМ класифікація проявлень'!A:F,6,0)</f>
        <v>Логотип/плашка в спонсорському анонсі проекту</v>
      </c>
    </row>
    <row r="348" spans="1:12" x14ac:dyDescent="0.25">
      <c r="A348">
        <v>52423</v>
      </c>
      <c r="B348" t="s">
        <v>109</v>
      </c>
      <c r="C348" t="s">
        <v>110</v>
      </c>
      <c r="D348" t="s">
        <v>111</v>
      </c>
      <c r="E348" t="s">
        <v>35</v>
      </c>
      <c r="F348" t="s">
        <v>61</v>
      </c>
      <c r="G348" t="s">
        <v>76</v>
      </c>
      <c r="H348" t="s">
        <v>77</v>
      </c>
      <c r="I348">
        <v>10</v>
      </c>
      <c r="J348">
        <v>1</v>
      </c>
      <c r="K348" t="s">
        <v>71</v>
      </c>
      <c r="L348" t="str">
        <f>VLOOKUP(E348&amp;"-"&amp;F348&amp;"-"&amp;G348&amp;"-"&amp;H348,'ХЛМ класифікація проявлень'!A:F,6,0)</f>
        <v>Преміум з фіксацією в анонсі проекту</v>
      </c>
    </row>
    <row r="349" spans="1:12" x14ac:dyDescent="0.25">
      <c r="A349">
        <v>52423</v>
      </c>
      <c r="B349" t="s">
        <v>109</v>
      </c>
      <c r="C349" t="s">
        <v>110</v>
      </c>
      <c r="D349" t="s">
        <v>111</v>
      </c>
      <c r="E349" t="s">
        <v>35</v>
      </c>
      <c r="F349" t="s">
        <v>17</v>
      </c>
      <c r="G349" t="s">
        <v>95</v>
      </c>
      <c r="H349" t="s">
        <v>38</v>
      </c>
      <c r="I349">
        <v>10</v>
      </c>
      <c r="J349">
        <v>1</v>
      </c>
      <c r="K349" t="s">
        <v>71</v>
      </c>
      <c r="L349" t="str">
        <f>VLOOKUP(E349&amp;"-"&amp;F349&amp;"-"&amp;G349&amp;"-"&amp;H349,'ХЛМ класифікація проявлень'!A:F,6,0)</f>
        <v>Логотип/плашка в спонсорському анонсі проекту</v>
      </c>
    </row>
    <row r="350" spans="1:12" x14ac:dyDescent="0.25">
      <c r="A350">
        <v>52423</v>
      </c>
      <c r="B350" t="s">
        <v>109</v>
      </c>
      <c r="C350" t="s">
        <v>110</v>
      </c>
      <c r="D350" t="s">
        <v>111</v>
      </c>
      <c r="E350" t="s">
        <v>35</v>
      </c>
      <c r="F350" t="s">
        <v>61</v>
      </c>
      <c r="G350" t="s">
        <v>76</v>
      </c>
      <c r="H350" t="s">
        <v>77</v>
      </c>
      <c r="I350">
        <v>10</v>
      </c>
      <c r="J350">
        <v>1</v>
      </c>
      <c r="K350" t="s">
        <v>72</v>
      </c>
      <c r="L350" t="str">
        <f>VLOOKUP(E350&amp;"-"&amp;F350&amp;"-"&amp;G350&amp;"-"&amp;H350,'ХЛМ класифікація проявлень'!A:F,6,0)</f>
        <v>Преміум з фіксацією в анонсі проекту</v>
      </c>
    </row>
    <row r="351" spans="1:12" x14ac:dyDescent="0.25">
      <c r="A351">
        <v>52423</v>
      </c>
      <c r="B351" t="s">
        <v>109</v>
      </c>
      <c r="C351" t="s">
        <v>110</v>
      </c>
      <c r="D351" t="s">
        <v>111</v>
      </c>
      <c r="E351" t="s">
        <v>35</v>
      </c>
      <c r="F351" t="s">
        <v>17</v>
      </c>
      <c r="G351" t="s">
        <v>95</v>
      </c>
      <c r="H351" t="s">
        <v>38</v>
      </c>
      <c r="I351">
        <v>10</v>
      </c>
      <c r="J351">
        <v>1</v>
      </c>
      <c r="K351" t="s">
        <v>72</v>
      </c>
      <c r="L351" t="str">
        <f>VLOOKUP(E351&amp;"-"&amp;F351&amp;"-"&amp;G351&amp;"-"&amp;H351,'ХЛМ класифікація проявлень'!A:F,6,0)</f>
        <v>Логотип/плашка в спонсорському анонсі проекту</v>
      </c>
    </row>
    <row r="352" spans="1:12" x14ac:dyDescent="0.25">
      <c r="A352">
        <v>53858</v>
      </c>
      <c r="B352" t="s">
        <v>120</v>
      </c>
      <c r="C352" t="s">
        <v>59</v>
      </c>
      <c r="D352" t="s">
        <v>60</v>
      </c>
      <c r="E352" t="s">
        <v>5</v>
      </c>
      <c r="F352" t="s">
        <v>61</v>
      </c>
      <c r="G352" t="s">
        <v>23</v>
      </c>
      <c r="H352" t="s">
        <v>26</v>
      </c>
      <c r="I352">
        <v>10</v>
      </c>
      <c r="J352">
        <v>1</v>
      </c>
      <c r="K352" t="s">
        <v>62</v>
      </c>
      <c r="L352" t="str">
        <f>VLOOKUP(E352&amp;"-"&amp;F352&amp;"-"&amp;G352&amp;"-"&amp;H352,'ХЛМ класифікація проявлень'!A:F,6,0)</f>
        <v>Преміум з фіксацією</v>
      </c>
    </row>
    <row r="353" spans="1:12" x14ac:dyDescent="0.25">
      <c r="A353">
        <v>53858</v>
      </c>
      <c r="B353" t="s">
        <v>120</v>
      </c>
      <c r="C353" t="s">
        <v>59</v>
      </c>
      <c r="D353" t="s">
        <v>60</v>
      </c>
      <c r="E353" t="s">
        <v>5</v>
      </c>
      <c r="F353" t="s">
        <v>61</v>
      </c>
      <c r="G353" t="s">
        <v>23</v>
      </c>
      <c r="H353" t="s">
        <v>8</v>
      </c>
      <c r="I353">
        <v>10</v>
      </c>
      <c r="J353">
        <v>1</v>
      </c>
      <c r="K353" t="s">
        <v>62</v>
      </c>
      <c r="L353" t="str">
        <f>VLOOKUP(E353&amp;"-"&amp;F353&amp;"-"&amp;G353&amp;"-"&amp;H353,'ХЛМ класифікація проявлень'!A:F,6,0)</f>
        <v>Мікророзрив</v>
      </c>
    </row>
    <row r="354" spans="1:12" x14ac:dyDescent="0.25">
      <c r="A354">
        <v>53858</v>
      </c>
      <c r="B354" t="s">
        <v>120</v>
      </c>
      <c r="C354" t="s">
        <v>59</v>
      </c>
      <c r="D354" t="s">
        <v>60</v>
      </c>
      <c r="E354" t="s">
        <v>5</v>
      </c>
      <c r="F354" t="s">
        <v>17</v>
      </c>
      <c r="G354" t="s">
        <v>18</v>
      </c>
      <c r="H354" t="s">
        <v>8</v>
      </c>
      <c r="I354">
        <v>10</v>
      </c>
      <c r="J354">
        <v>2</v>
      </c>
      <c r="K354" t="s">
        <v>62</v>
      </c>
      <c r="L354" t="str">
        <f>VLOOKUP(E354&amp;"-"&amp;F354&amp;"-"&amp;G354&amp;"-"&amp;H354,'ХЛМ класифікація проявлень'!A:F,6,0)</f>
        <v>Логотип/плашка в програмі</v>
      </c>
    </row>
    <row r="355" spans="1:12" x14ac:dyDescent="0.25">
      <c r="A355">
        <v>53858</v>
      </c>
      <c r="B355" t="s">
        <v>120</v>
      </c>
      <c r="C355" t="s">
        <v>59</v>
      </c>
      <c r="D355" t="s">
        <v>60</v>
      </c>
      <c r="E355" t="s">
        <v>5</v>
      </c>
      <c r="F355" t="s">
        <v>74</v>
      </c>
      <c r="G355" t="s">
        <v>121</v>
      </c>
      <c r="H355" t="s">
        <v>70</v>
      </c>
      <c r="I355">
        <v>10</v>
      </c>
      <c r="J355">
        <v>1</v>
      </c>
      <c r="K355" t="s">
        <v>62</v>
      </c>
      <c r="L355" t="str">
        <f>VLOOKUP(E355&amp;"-"&amp;F355&amp;"-"&amp;G355&amp;"-"&amp;H355,'ХЛМ класифікація проявлень'!A:F,6,0)</f>
        <v>Не вичерпує квоту спонсорства</v>
      </c>
    </row>
    <row r="356" spans="1:12" x14ac:dyDescent="0.25">
      <c r="A356">
        <v>53858</v>
      </c>
      <c r="B356" t="s">
        <v>120</v>
      </c>
      <c r="C356" t="s">
        <v>59</v>
      </c>
      <c r="D356" t="s">
        <v>60</v>
      </c>
      <c r="E356" t="s">
        <v>5</v>
      </c>
      <c r="F356" t="s">
        <v>69</v>
      </c>
      <c r="G356" t="s">
        <v>122</v>
      </c>
      <c r="H356" t="s">
        <v>70</v>
      </c>
      <c r="I356">
        <v>10</v>
      </c>
      <c r="J356">
        <v>1</v>
      </c>
      <c r="K356" t="s">
        <v>62</v>
      </c>
      <c r="L356" t="str">
        <f>VLOOKUP(E356&amp;"-"&amp;F356&amp;"-"&amp;G356&amp;"-"&amp;H356,'ХЛМ класифікація проявлень'!A:F,6,0)</f>
        <v>Не вичерпує квоту спонсорства</v>
      </c>
    </row>
    <row r="357" spans="1:12" x14ac:dyDescent="0.25">
      <c r="A357">
        <v>53858</v>
      </c>
      <c r="B357" t="s">
        <v>120</v>
      </c>
      <c r="C357" t="s">
        <v>59</v>
      </c>
      <c r="D357" t="s">
        <v>60</v>
      </c>
      <c r="E357" t="s">
        <v>5</v>
      </c>
      <c r="F357" t="s">
        <v>74</v>
      </c>
      <c r="G357" t="s">
        <v>133</v>
      </c>
      <c r="H357" t="s">
        <v>8</v>
      </c>
      <c r="I357">
        <v>10</v>
      </c>
      <c r="J357">
        <v>1</v>
      </c>
      <c r="K357" t="s">
        <v>62</v>
      </c>
      <c r="L357" t="str">
        <f>VLOOKUP(E357&amp;"-"&amp;F357&amp;"-"&amp;G357&amp;"-"&amp;H357,'ХЛМ класифікація проявлень'!A:F,6,0)</f>
        <v>Не вичерпує квоту спонсорства</v>
      </c>
    </row>
    <row r="358" spans="1:12" x14ac:dyDescent="0.25">
      <c r="A358">
        <v>53858</v>
      </c>
      <c r="B358" t="s">
        <v>120</v>
      </c>
      <c r="C358" t="s">
        <v>59</v>
      </c>
      <c r="D358" t="s">
        <v>60</v>
      </c>
      <c r="E358" t="s">
        <v>5</v>
      </c>
      <c r="F358" t="s">
        <v>90</v>
      </c>
      <c r="G358" t="s">
        <v>33</v>
      </c>
      <c r="H358" t="s">
        <v>8</v>
      </c>
      <c r="I358">
        <v>10</v>
      </c>
      <c r="J358">
        <v>2</v>
      </c>
      <c r="K358" t="s">
        <v>62</v>
      </c>
      <c r="L358" t="str">
        <f>VLOOKUP(E358&amp;"-"&amp;F358&amp;"-"&amp;G358&amp;"-"&amp;H358,'ХЛМ класифікація проявлень'!A:F,6,0)</f>
        <v>Не вичерпує квоту спонсорства</v>
      </c>
    </row>
    <row r="359" spans="1:12" x14ac:dyDescent="0.25">
      <c r="A359">
        <v>53858</v>
      </c>
      <c r="B359" t="s">
        <v>120</v>
      </c>
      <c r="C359" t="s">
        <v>59</v>
      </c>
      <c r="D359" t="s">
        <v>60</v>
      </c>
      <c r="E359" t="s">
        <v>35</v>
      </c>
      <c r="F359" t="s">
        <v>61</v>
      </c>
      <c r="G359" t="s">
        <v>76</v>
      </c>
      <c r="H359" t="s">
        <v>77</v>
      </c>
      <c r="I359">
        <v>10</v>
      </c>
      <c r="J359">
        <v>1</v>
      </c>
      <c r="K359" t="s">
        <v>62</v>
      </c>
      <c r="L359" t="str">
        <f>VLOOKUP(E359&amp;"-"&amp;F359&amp;"-"&amp;G359&amp;"-"&amp;H359,'ХЛМ класифікація проявлень'!A:F,6,0)</f>
        <v>Преміум з фіксацією в анонсі проекту</v>
      </c>
    </row>
    <row r="360" spans="1:12" x14ac:dyDescent="0.25">
      <c r="A360">
        <v>53882</v>
      </c>
      <c r="B360" t="s">
        <v>120</v>
      </c>
      <c r="C360" t="s">
        <v>59</v>
      </c>
      <c r="D360" t="s">
        <v>111</v>
      </c>
      <c r="E360" t="s">
        <v>5</v>
      </c>
      <c r="F360" t="s">
        <v>61</v>
      </c>
      <c r="G360" t="s">
        <v>23</v>
      </c>
      <c r="H360" t="s">
        <v>26</v>
      </c>
      <c r="I360">
        <v>10</v>
      </c>
      <c r="J360">
        <v>1</v>
      </c>
      <c r="K360" t="s">
        <v>62</v>
      </c>
      <c r="L360" t="str">
        <f>VLOOKUP(E360&amp;"-"&amp;F360&amp;"-"&amp;G360&amp;"-"&amp;H360,'ХЛМ класифікація проявлень'!A:F,6,0)</f>
        <v>Преміум з фіксацією</v>
      </c>
    </row>
    <row r="361" spans="1:12" x14ac:dyDescent="0.25">
      <c r="A361">
        <v>53882</v>
      </c>
      <c r="B361" t="s">
        <v>120</v>
      </c>
      <c r="C361" t="s">
        <v>59</v>
      </c>
      <c r="D361" t="s">
        <v>111</v>
      </c>
      <c r="E361" t="s">
        <v>5</v>
      </c>
      <c r="F361" t="s">
        <v>61</v>
      </c>
      <c r="G361" t="s">
        <v>23</v>
      </c>
      <c r="H361" t="s">
        <v>8</v>
      </c>
      <c r="I361">
        <v>10</v>
      </c>
      <c r="J361">
        <v>1</v>
      </c>
      <c r="K361" t="s">
        <v>62</v>
      </c>
      <c r="L361" t="str">
        <f>VLOOKUP(E361&amp;"-"&amp;F361&amp;"-"&amp;G361&amp;"-"&amp;H361,'ХЛМ класифікація проявлень'!A:F,6,0)</f>
        <v>Мікророзрив</v>
      </c>
    </row>
    <row r="362" spans="1:12" x14ac:dyDescent="0.25">
      <c r="A362">
        <v>53882</v>
      </c>
      <c r="B362" t="s">
        <v>120</v>
      </c>
      <c r="C362" t="s">
        <v>59</v>
      </c>
      <c r="D362" t="s">
        <v>111</v>
      </c>
      <c r="E362" t="s">
        <v>5</v>
      </c>
      <c r="F362" t="s">
        <v>17</v>
      </c>
      <c r="G362" t="s">
        <v>18</v>
      </c>
      <c r="H362" t="s">
        <v>8</v>
      </c>
      <c r="I362">
        <v>10</v>
      </c>
      <c r="J362">
        <v>2</v>
      </c>
      <c r="K362" t="s">
        <v>62</v>
      </c>
      <c r="L362" t="str">
        <f>VLOOKUP(E362&amp;"-"&amp;F362&amp;"-"&amp;G362&amp;"-"&amp;H362,'ХЛМ класифікація проявлень'!A:F,6,0)</f>
        <v>Логотип/плашка в програмі</v>
      </c>
    </row>
    <row r="363" spans="1:12" x14ac:dyDescent="0.25">
      <c r="A363">
        <v>53882</v>
      </c>
      <c r="B363" t="s">
        <v>120</v>
      </c>
      <c r="C363" t="s">
        <v>59</v>
      </c>
      <c r="D363" t="s">
        <v>111</v>
      </c>
      <c r="E363" t="s">
        <v>5</v>
      </c>
      <c r="F363" t="s">
        <v>74</v>
      </c>
      <c r="G363" t="s">
        <v>121</v>
      </c>
      <c r="H363" t="s">
        <v>70</v>
      </c>
      <c r="I363">
        <v>10</v>
      </c>
      <c r="J363">
        <v>1</v>
      </c>
      <c r="K363" t="s">
        <v>62</v>
      </c>
      <c r="L363" t="str">
        <f>VLOOKUP(E363&amp;"-"&amp;F363&amp;"-"&amp;G363&amp;"-"&amp;H363,'ХЛМ класифікація проявлень'!A:F,6,0)</f>
        <v>Не вичерпує квоту спонсорства</v>
      </c>
    </row>
    <row r="364" spans="1:12" x14ac:dyDescent="0.25">
      <c r="A364">
        <v>53882</v>
      </c>
      <c r="B364" t="s">
        <v>120</v>
      </c>
      <c r="C364" t="s">
        <v>59</v>
      </c>
      <c r="D364" t="s">
        <v>111</v>
      </c>
      <c r="E364" t="s">
        <v>5</v>
      </c>
      <c r="F364" t="s">
        <v>69</v>
      </c>
      <c r="G364" t="s">
        <v>122</v>
      </c>
      <c r="H364" t="s">
        <v>70</v>
      </c>
      <c r="I364">
        <v>10</v>
      </c>
      <c r="J364">
        <v>1</v>
      </c>
      <c r="K364" t="s">
        <v>62</v>
      </c>
      <c r="L364" t="str">
        <f>VLOOKUP(E364&amp;"-"&amp;F364&amp;"-"&amp;G364&amp;"-"&amp;H364,'ХЛМ класифікація проявлень'!A:F,6,0)</f>
        <v>Не вичерпує квоту спонсорства</v>
      </c>
    </row>
    <row r="365" spans="1:12" x14ac:dyDescent="0.25">
      <c r="A365">
        <v>53882</v>
      </c>
      <c r="B365" t="s">
        <v>120</v>
      </c>
      <c r="C365" t="s">
        <v>59</v>
      </c>
      <c r="D365" t="s">
        <v>111</v>
      </c>
      <c r="E365" t="s">
        <v>5</v>
      </c>
      <c r="F365" t="s">
        <v>74</v>
      </c>
      <c r="G365" t="s">
        <v>133</v>
      </c>
      <c r="H365" t="s">
        <v>8</v>
      </c>
      <c r="I365">
        <v>10</v>
      </c>
      <c r="J365">
        <v>1</v>
      </c>
      <c r="K365" t="s">
        <v>62</v>
      </c>
      <c r="L365" t="str">
        <f>VLOOKUP(E365&amp;"-"&amp;F365&amp;"-"&amp;G365&amp;"-"&amp;H365,'ХЛМ класифікація проявлень'!A:F,6,0)</f>
        <v>Не вичерпує квоту спонсорства</v>
      </c>
    </row>
    <row r="366" spans="1:12" x14ac:dyDescent="0.25">
      <c r="A366">
        <v>53882</v>
      </c>
      <c r="B366" t="s">
        <v>120</v>
      </c>
      <c r="C366" t="s">
        <v>59</v>
      </c>
      <c r="D366" t="s">
        <v>111</v>
      </c>
      <c r="E366" t="s">
        <v>5</v>
      </c>
      <c r="F366" t="s">
        <v>90</v>
      </c>
      <c r="G366" t="s">
        <v>33</v>
      </c>
      <c r="H366" t="s">
        <v>8</v>
      </c>
      <c r="I366">
        <v>10</v>
      </c>
      <c r="J366">
        <v>2</v>
      </c>
      <c r="K366" t="s">
        <v>62</v>
      </c>
      <c r="L366" t="str">
        <f>VLOOKUP(E366&amp;"-"&amp;F366&amp;"-"&amp;G366&amp;"-"&amp;H366,'ХЛМ класифікація проявлень'!A:F,6,0)</f>
        <v>Не вичерпує квоту спонсорства</v>
      </c>
    </row>
    <row r="367" spans="1:12" x14ac:dyDescent="0.25">
      <c r="A367">
        <v>53882</v>
      </c>
      <c r="B367" t="s">
        <v>120</v>
      </c>
      <c r="C367" t="s">
        <v>59</v>
      </c>
      <c r="D367" t="s">
        <v>111</v>
      </c>
      <c r="E367" t="s">
        <v>35</v>
      </c>
      <c r="F367" t="s">
        <v>61</v>
      </c>
      <c r="G367" t="s">
        <v>76</v>
      </c>
      <c r="H367" t="s">
        <v>77</v>
      </c>
      <c r="I367">
        <v>10</v>
      </c>
      <c r="J367">
        <v>1</v>
      </c>
      <c r="K367" t="s">
        <v>62</v>
      </c>
      <c r="L367" t="str">
        <f>VLOOKUP(E367&amp;"-"&amp;F367&amp;"-"&amp;G367&amp;"-"&amp;H367,'ХЛМ класифікація проявлень'!A:F,6,0)</f>
        <v>Преміум з фіксацією в анонсі проекту</v>
      </c>
    </row>
    <row r="368" spans="1:12" x14ac:dyDescent="0.25">
      <c r="A368">
        <v>53889</v>
      </c>
      <c r="B368" t="s">
        <v>120</v>
      </c>
      <c r="C368" t="s">
        <v>59</v>
      </c>
      <c r="D368" t="s">
        <v>111</v>
      </c>
      <c r="E368" t="s">
        <v>5</v>
      </c>
      <c r="F368" t="s">
        <v>61</v>
      </c>
      <c r="G368" t="s">
        <v>23</v>
      </c>
      <c r="H368" t="s">
        <v>26</v>
      </c>
      <c r="I368">
        <v>10</v>
      </c>
      <c r="J368">
        <v>1</v>
      </c>
      <c r="K368" t="s">
        <v>62</v>
      </c>
      <c r="L368" t="str">
        <f>VLOOKUP(E368&amp;"-"&amp;F368&amp;"-"&amp;G368&amp;"-"&amp;H368,'ХЛМ класифікація проявлень'!A:F,6,0)</f>
        <v>Преміум з фіксацією</v>
      </c>
    </row>
    <row r="369" spans="1:12" x14ac:dyDescent="0.25">
      <c r="A369">
        <v>53889</v>
      </c>
      <c r="B369" t="s">
        <v>120</v>
      </c>
      <c r="C369" t="s">
        <v>59</v>
      </c>
      <c r="D369" t="s">
        <v>111</v>
      </c>
      <c r="E369" t="s">
        <v>5</v>
      </c>
      <c r="F369" t="s">
        <v>61</v>
      </c>
      <c r="G369" t="s">
        <v>23</v>
      </c>
      <c r="H369" t="s">
        <v>8</v>
      </c>
      <c r="I369">
        <v>10</v>
      </c>
      <c r="J369">
        <v>1</v>
      </c>
      <c r="K369" t="s">
        <v>62</v>
      </c>
      <c r="L369" t="str">
        <f>VLOOKUP(E369&amp;"-"&amp;F369&amp;"-"&amp;G369&amp;"-"&amp;H369,'ХЛМ класифікація проявлень'!A:F,6,0)</f>
        <v>Мікророзрив</v>
      </c>
    </row>
    <row r="370" spans="1:12" x14ac:dyDescent="0.25">
      <c r="A370">
        <v>53889</v>
      </c>
      <c r="B370" t="s">
        <v>120</v>
      </c>
      <c r="C370" t="s">
        <v>59</v>
      </c>
      <c r="D370" t="s">
        <v>111</v>
      </c>
      <c r="E370" t="s">
        <v>5</v>
      </c>
      <c r="F370" t="s">
        <v>17</v>
      </c>
      <c r="G370" t="s">
        <v>18</v>
      </c>
      <c r="H370" t="s">
        <v>8</v>
      </c>
      <c r="I370">
        <v>10</v>
      </c>
      <c r="J370">
        <v>2</v>
      </c>
      <c r="K370" t="s">
        <v>62</v>
      </c>
      <c r="L370" t="str">
        <f>VLOOKUP(E370&amp;"-"&amp;F370&amp;"-"&amp;G370&amp;"-"&amp;H370,'ХЛМ класифікація проявлень'!A:F,6,0)</f>
        <v>Логотип/плашка в програмі</v>
      </c>
    </row>
    <row r="371" spans="1:12" x14ac:dyDescent="0.25">
      <c r="A371">
        <v>53889</v>
      </c>
      <c r="B371" t="s">
        <v>120</v>
      </c>
      <c r="C371" t="s">
        <v>59</v>
      </c>
      <c r="D371" t="s">
        <v>111</v>
      </c>
      <c r="E371" t="s">
        <v>5</v>
      </c>
      <c r="F371" t="s">
        <v>74</v>
      </c>
      <c r="G371" t="s">
        <v>121</v>
      </c>
      <c r="H371" t="s">
        <v>70</v>
      </c>
      <c r="I371">
        <v>10</v>
      </c>
      <c r="J371">
        <v>1</v>
      </c>
      <c r="K371" t="s">
        <v>62</v>
      </c>
      <c r="L371" t="str">
        <f>VLOOKUP(E371&amp;"-"&amp;F371&amp;"-"&amp;G371&amp;"-"&amp;H371,'ХЛМ класифікація проявлень'!A:F,6,0)</f>
        <v>Не вичерпує квоту спонсорства</v>
      </c>
    </row>
    <row r="372" spans="1:12" x14ac:dyDescent="0.25">
      <c r="A372">
        <v>53889</v>
      </c>
      <c r="B372" t="s">
        <v>120</v>
      </c>
      <c r="C372" t="s">
        <v>59</v>
      </c>
      <c r="D372" t="s">
        <v>111</v>
      </c>
      <c r="E372" t="s">
        <v>5</v>
      </c>
      <c r="F372" t="s">
        <v>69</v>
      </c>
      <c r="G372" t="s">
        <v>122</v>
      </c>
      <c r="H372" t="s">
        <v>70</v>
      </c>
      <c r="I372">
        <v>10</v>
      </c>
      <c r="J372">
        <v>1</v>
      </c>
      <c r="K372" t="s">
        <v>62</v>
      </c>
      <c r="L372" t="str">
        <f>VLOOKUP(E372&amp;"-"&amp;F372&amp;"-"&amp;G372&amp;"-"&amp;H372,'ХЛМ класифікація проявлень'!A:F,6,0)</f>
        <v>Не вичерпує квоту спонсорства</v>
      </c>
    </row>
    <row r="373" spans="1:12" x14ac:dyDescent="0.25">
      <c r="A373">
        <v>53889</v>
      </c>
      <c r="B373" t="s">
        <v>120</v>
      </c>
      <c r="C373" t="s">
        <v>59</v>
      </c>
      <c r="D373" t="s">
        <v>111</v>
      </c>
      <c r="E373" t="s">
        <v>5</v>
      </c>
      <c r="F373" t="s">
        <v>74</v>
      </c>
      <c r="G373" t="s">
        <v>133</v>
      </c>
      <c r="H373" t="s">
        <v>8</v>
      </c>
      <c r="I373">
        <v>10</v>
      </c>
      <c r="J373">
        <v>1</v>
      </c>
      <c r="K373" t="s">
        <v>62</v>
      </c>
      <c r="L373" t="str">
        <f>VLOOKUP(E373&amp;"-"&amp;F373&amp;"-"&amp;G373&amp;"-"&amp;H373,'ХЛМ класифікація проявлень'!A:F,6,0)</f>
        <v>Не вичерпує квоту спонсорства</v>
      </c>
    </row>
    <row r="374" spans="1:12" x14ac:dyDescent="0.25">
      <c r="A374">
        <v>53889</v>
      </c>
      <c r="B374" t="s">
        <v>120</v>
      </c>
      <c r="C374" t="s">
        <v>59</v>
      </c>
      <c r="D374" t="s">
        <v>111</v>
      </c>
      <c r="E374" t="s">
        <v>5</v>
      </c>
      <c r="F374" t="s">
        <v>90</v>
      </c>
      <c r="G374" t="s">
        <v>33</v>
      </c>
      <c r="H374" t="s">
        <v>8</v>
      </c>
      <c r="I374">
        <v>10</v>
      </c>
      <c r="J374">
        <v>2</v>
      </c>
      <c r="K374" t="s">
        <v>62</v>
      </c>
      <c r="L374" t="str">
        <f>VLOOKUP(E374&amp;"-"&amp;F374&amp;"-"&amp;G374&amp;"-"&amp;H374,'ХЛМ класифікація проявлень'!A:F,6,0)</f>
        <v>Не вичерпує квоту спонсорства</v>
      </c>
    </row>
    <row r="375" spans="1:12" x14ac:dyDescent="0.25">
      <c r="A375">
        <v>53889</v>
      </c>
      <c r="B375" t="s">
        <v>120</v>
      </c>
      <c r="C375" t="s">
        <v>59</v>
      </c>
      <c r="D375" t="s">
        <v>111</v>
      </c>
      <c r="E375" t="s">
        <v>35</v>
      </c>
      <c r="F375" t="s">
        <v>61</v>
      </c>
      <c r="G375" t="s">
        <v>76</v>
      </c>
      <c r="H375" t="s">
        <v>77</v>
      </c>
      <c r="I375">
        <v>10</v>
      </c>
      <c r="J375">
        <v>1</v>
      </c>
      <c r="K375" t="s">
        <v>62</v>
      </c>
      <c r="L375" t="str">
        <f>VLOOKUP(E375&amp;"-"&amp;F375&amp;"-"&amp;G375&amp;"-"&amp;H375,'ХЛМ класифікація проявлень'!A:F,6,0)</f>
        <v>Преміум з фіксацією в анонсі проекту</v>
      </c>
    </row>
    <row r="376" spans="1:12" x14ac:dyDescent="0.25">
      <c r="A376">
        <v>53890</v>
      </c>
      <c r="B376" t="s">
        <v>120</v>
      </c>
      <c r="C376" t="s">
        <v>59</v>
      </c>
      <c r="D376" t="s">
        <v>111</v>
      </c>
      <c r="E376" t="s">
        <v>5</v>
      </c>
      <c r="F376" t="s">
        <v>61</v>
      </c>
      <c r="G376" t="s">
        <v>23</v>
      </c>
      <c r="H376" t="s">
        <v>26</v>
      </c>
      <c r="I376">
        <v>10</v>
      </c>
      <c r="J376">
        <v>1</v>
      </c>
      <c r="K376" t="s">
        <v>62</v>
      </c>
      <c r="L376" t="str">
        <f>VLOOKUP(E376&amp;"-"&amp;F376&amp;"-"&amp;G376&amp;"-"&amp;H376,'ХЛМ класифікація проявлень'!A:F,6,0)</f>
        <v>Преміум з фіксацією</v>
      </c>
    </row>
    <row r="377" spans="1:12" x14ac:dyDescent="0.25">
      <c r="A377">
        <v>53890</v>
      </c>
      <c r="B377" t="s">
        <v>120</v>
      </c>
      <c r="C377" t="s">
        <v>59</v>
      </c>
      <c r="D377" t="s">
        <v>111</v>
      </c>
      <c r="E377" t="s">
        <v>5</v>
      </c>
      <c r="F377" t="s">
        <v>61</v>
      </c>
      <c r="G377" t="s">
        <v>23</v>
      </c>
      <c r="H377" t="s">
        <v>8</v>
      </c>
      <c r="I377">
        <v>10</v>
      </c>
      <c r="J377">
        <v>1</v>
      </c>
      <c r="K377" t="s">
        <v>63</v>
      </c>
      <c r="L377" t="str">
        <f>VLOOKUP(E377&amp;"-"&amp;F377&amp;"-"&amp;G377&amp;"-"&amp;H377,'ХЛМ класифікація проявлень'!A:F,6,0)</f>
        <v>Мікророзрив</v>
      </c>
    </row>
    <row r="378" spans="1:12" x14ac:dyDescent="0.25">
      <c r="A378">
        <v>53890</v>
      </c>
      <c r="B378" t="s">
        <v>120</v>
      </c>
      <c r="C378" t="s">
        <v>59</v>
      </c>
      <c r="D378" t="s">
        <v>111</v>
      </c>
      <c r="E378" t="s">
        <v>5</v>
      </c>
      <c r="F378" t="s">
        <v>17</v>
      </c>
      <c r="G378" t="s">
        <v>18</v>
      </c>
      <c r="H378" t="s">
        <v>8</v>
      </c>
      <c r="I378">
        <v>10</v>
      </c>
      <c r="J378">
        <v>2</v>
      </c>
      <c r="K378" t="s">
        <v>65</v>
      </c>
      <c r="L378" t="str">
        <f>VLOOKUP(E378&amp;"-"&amp;F378&amp;"-"&amp;G378&amp;"-"&amp;H378,'ХЛМ класифікація проявлень'!A:F,6,0)</f>
        <v>Логотип/плашка в програмі</v>
      </c>
    </row>
    <row r="379" spans="1:12" x14ac:dyDescent="0.25">
      <c r="A379">
        <v>53890</v>
      </c>
      <c r="B379" t="s">
        <v>120</v>
      </c>
      <c r="C379" t="s">
        <v>59</v>
      </c>
      <c r="D379" t="s">
        <v>111</v>
      </c>
      <c r="E379" t="s">
        <v>5</v>
      </c>
      <c r="F379" t="s">
        <v>74</v>
      </c>
      <c r="G379" t="s">
        <v>121</v>
      </c>
      <c r="H379" t="s">
        <v>70</v>
      </c>
      <c r="I379">
        <v>10</v>
      </c>
      <c r="J379">
        <v>1</v>
      </c>
      <c r="K379" t="s">
        <v>68</v>
      </c>
      <c r="L379" t="str">
        <f>VLOOKUP(E379&amp;"-"&amp;F379&amp;"-"&amp;G379&amp;"-"&amp;H379,'ХЛМ класифікація проявлень'!A:F,6,0)</f>
        <v>Не вичерпує квоту спонсорства</v>
      </c>
    </row>
    <row r="380" spans="1:12" x14ac:dyDescent="0.25">
      <c r="A380">
        <v>53890</v>
      </c>
      <c r="B380" t="s">
        <v>120</v>
      </c>
      <c r="C380" t="s">
        <v>59</v>
      </c>
      <c r="D380" t="s">
        <v>111</v>
      </c>
      <c r="E380" t="s">
        <v>5</v>
      </c>
      <c r="F380" t="s">
        <v>69</v>
      </c>
      <c r="G380" t="s">
        <v>89</v>
      </c>
      <c r="H380" t="s">
        <v>70</v>
      </c>
      <c r="I380">
        <v>10</v>
      </c>
      <c r="J380">
        <v>1</v>
      </c>
      <c r="K380" t="s">
        <v>71</v>
      </c>
      <c r="L380" t="str">
        <f>VLOOKUP(E380&amp;"-"&amp;F380&amp;"-"&amp;G380&amp;"-"&amp;H380,'ХЛМ класифікація проявлень'!A:F,6,0)</f>
        <v>Не вичерпує квоту спонсорства</v>
      </c>
    </row>
    <row r="381" spans="1:12" x14ac:dyDescent="0.25">
      <c r="A381">
        <v>53890</v>
      </c>
      <c r="B381" t="s">
        <v>120</v>
      </c>
      <c r="C381" t="s">
        <v>59</v>
      </c>
      <c r="D381" t="s">
        <v>111</v>
      </c>
      <c r="E381" t="s">
        <v>5</v>
      </c>
      <c r="F381" t="s">
        <v>74</v>
      </c>
      <c r="G381" t="s">
        <v>134</v>
      </c>
      <c r="H381" t="s">
        <v>8</v>
      </c>
      <c r="I381">
        <v>10</v>
      </c>
      <c r="J381">
        <v>1</v>
      </c>
      <c r="K381" t="s">
        <v>72</v>
      </c>
      <c r="L381" t="str">
        <f>VLOOKUP(E381&amp;"-"&amp;F381&amp;"-"&amp;G381&amp;"-"&amp;H381,'ХЛМ класифікація проявлень'!A:F,6,0)</f>
        <v>Не вичерпує квоту спонсорства</v>
      </c>
    </row>
    <row r="382" spans="1:12" x14ac:dyDescent="0.25">
      <c r="A382">
        <v>53890</v>
      </c>
      <c r="B382" t="s">
        <v>120</v>
      </c>
      <c r="C382" t="s">
        <v>59</v>
      </c>
      <c r="D382" t="s">
        <v>111</v>
      </c>
      <c r="E382" t="s">
        <v>5</v>
      </c>
      <c r="F382" t="s">
        <v>90</v>
      </c>
      <c r="G382" t="s">
        <v>33</v>
      </c>
      <c r="H382" t="s">
        <v>8</v>
      </c>
      <c r="I382">
        <v>10</v>
      </c>
      <c r="J382">
        <v>2</v>
      </c>
      <c r="K382" t="s">
        <v>73</v>
      </c>
      <c r="L382" t="str">
        <f>VLOOKUP(E382&amp;"-"&amp;F382&amp;"-"&amp;G382&amp;"-"&amp;H382,'ХЛМ класифікація проявлень'!A:F,6,0)</f>
        <v>Не вичерпує квоту спонсорства</v>
      </c>
    </row>
    <row r="383" spans="1:12" x14ac:dyDescent="0.25">
      <c r="A383">
        <v>53890</v>
      </c>
      <c r="B383" t="s">
        <v>120</v>
      </c>
      <c r="C383" t="s">
        <v>59</v>
      </c>
      <c r="D383" t="s">
        <v>111</v>
      </c>
      <c r="E383" t="s">
        <v>35</v>
      </c>
      <c r="F383" t="s">
        <v>61</v>
      </c>
      <c r="G383" t="s">
        <v>76</v>
      </c>
      <c r="H383" t="s">
        <v>77</v>
      </c>
      <c r="I383">
        <v>10</v>
      </c>
      <c r="J383">
        <v>1</v>
      </c>
      <c r="K383" t="s">
        <v>62</v>
      </c>
      <c r="L383" t="str">
        <f>VLOOKUP(E383&amp;"-"&amp;F383&amp;"-"&amp;G383&amp;"-"&amp;H383,'ХЛМ класифікація проявлень'!A:F,6,0)</f>
        <v>Преміум з фіксацією в анонсі проекту</v>
      </c>
    </row>
    <row r="384" spans="1:12" x14ac:dyDescent="0.25">
      <c r="A384">
        <v>54035</v>
      </c>
      <c r="B384" t="s">
        <v>120</v>
      </c>
      <c r="C384" t="s">
        <v>59</v>
      </c>
      <c r="D384" t="s">
        <v>111</v>
      </c>
      <c r="E384" t="s">
        <v>5</v>
      </c>
      <c r="F384" t="s">
        <v>61</v>
      </c>
      <c r="G384" t="s">
        <v>23</v>
      </c>
      <c r="H384" t="s">
        <v>26</v>
      </c>
      <c r="I384">
        <v>10</v>
      </c>
      <c r="J384">
        <v>1</v>
      </c>
      <c r="K384" t="s">
        <v>62</v>
      </c>
      <c r="L384" t="str">
        <f>VLOOKUP(E384&amp;"-"&amp;F384&amp;"-"&amp;G384&amp;"-"&amp;H384,'ХЛМ класифікація проявлень'!A:F,6,0)</f>
        <v>Преміум з фіксацією</v>
      </c>
    </row>
    <row r="385" spans="1:12" x14ac:dyDescent="0.25">
      <c r="A385">
        <v>54035</v>
      </c>
      <c r="B385" t="s">
        <v>120</v>
      </c>
      <c r="C385" t="s">
        <v>59</v>
      </c>
      <c r="D385" t="s">
        <v>111</v>
      </c>
      <c r="E385" t="s">
        <v>5</v>
      </c>
      <c r="F385" t="s">
        <v>61</v>
      </c>
      <c r="G385" t="s">
        <v>23</v>
      </c>
      <c r="H385" t="s">
        <v>8</v>
      </c>
      <c r="I385">
        <v>10</v>
      </c>
      <c r="J385">
        <v>1</v>
      </c>
      <c r="K385" t="s">
        <v>62</v>
      </c>
      <c r="L385" t="str">
        <f>VLOOKUP(E385&amp;"-"&amp;F385&amp;"-"&amp;G385&amp;"-"&amp;H385,'ХЛМ класифікація проявлень'!A:F,6,0)</f>
        <v>Мікророзрив</v>
      </c>
    </row>
    <row r="386" spans="1:12" x14ac:dyDescent="0.25">
      <c r="A386">
        <v>54035</v>
      </c>
      <c r="B386" t="s">
        <v>120</v>
      </c>
      <c r="C386" t="s">
        <v>59</v>
      </c>
      <c r="D386" t="s">
        <v>111</v>
      </c>
      <c r="E386" t="s">
        <v>5</v>
      </c>
      <c r="F386" t="s">
        <v>17</v>
      </c>
      <c r="G386" t="s">
        <v>18</v>
      </c>
      <c r="H386" t="s">
        <v>8</v>
      </c>
      <c r="I386">
        <v>10</v>
      </c>
      <c r="J386">
        <v>2</v>
      </c>
      <c r="K386" t="s">
        <v>62</v>
      </c>
      <c r="L386" t="str">
        <f>VLOOKUP(E386&amp;"-"&amp;F386&amp;"-"&amp;G386&amp;"-"&amp;H386,'ХЛМ класифікація проявлень'!A:F,6,0)</f>
        <v>Логотип/плашка в програмі</v>
      </c>
    </row>
    <row r="387" spans="1:12" x14ac:dyDescent="0.25">
      <c r="A387">
        <v>54035</v>
      </c>
      <c r="B387" t="s">
        <v>120</v>
      </c>
      <c r="C387" t="s">
        <v>59</v>
      </c>
      <c r="D387" t="s">
        <v>111</v>
      </c>
      <c r="E387" t="s">
        <v>5</v>
      </c>
      <c r="F387" t="s">
        <v>74</v>
      </c>
      <c r="G387" t="s">
        <v>121</v>
      </c>
      <c r="H387" t="s">
        <v>70</v>
      </c>
      <c r="I387">
        <v>10</v>
      </c>
      <c r="J387">
        <v>1</v>
      </c>
      <c r="K387" t="s">
        <v>62</v>
      </c>
      <c r="L387" t="str">
        <f>VLOOKUP(E387&amp;"-"&amp;F387&amp;"-"&amp;G387&amp;"-"&amp;H387,'ХЛМ класифікація проявлень'!A:F,6,0)</f>
        <v>Не вичерпує квоту спонсорства</v>
      </c>
    </row>
    <row r="388" spans="1:12" x14ac:dyDescent="0.25">
      <c r="A388">
        <v>54035</v>
      </c>
      <c r="B388" t="s">
        <v>120</v>
      </c>
      <c r="C388" t="s">
        <v>59</v>
      </c>
      <c r="D388" t="s">
        <v>111</v>
      </c>
      <c r="E388" t="s">
        <v>5</v>
      </c>
      <c r="F388" t="s">
        <v>69</v>
      </c>
      <c r="G388" t="s">
        <v>122</v>
      </c>
      <c r="H388" t="s">
        <v>70</v>
      </c>
      <c r="I388">
        <v>10</v>
      </c>
      <c r="J388">
        <v>1</v>
      </c>
      <c r="K388" t="s">
        <v>62</v>
      </c>
      <c r="L388" t="str">
        <f>VLOOKUP(E388&amp;"-"&amp;F388&amp;"-"&amp;G388&amp;"-"&amp;H388,'ХЛМ класифікація проявлень'!A:F,6,0)</f>
        <v>Не вичерпує квоту спонсорства</v>
      </c>
    </row>
    <row r="389" spans="1:12" x14ac:dyDescent="0.25">
      <c r="A389">
        <v>54035</v>
      </c>
      <c r="B389" t="s">
        <v>120</v>
      </c>
      <c r="C389" t="s">
        <v>59</v>
      </c>
      <c r="D389" t="s">
        <v>111</v>
      </c>
      <c r="E389" t="s">
        <v>5</v>
      </c>
      <c r="F389" t="s">
        <v>74</v>
      </c>
      <c r="G389" t="s">
        <v>133</v>
      </c>
      <c r="H389" t="s">
        <v>8</v>
      </c>
      <c r="I389">
        <v>10</v>
      </c>
      <c r="J389">
        <v>1</v>
      </c>
      <c r="K389" t="s">
        <v>62</v>
      </c>
      <c r="L389" t="str">
        <f>VLOOKUP(E389&amp;"-"&amp;F389&amp;"-"&amp;G389&amp;"-"&amp;H389,'ХЛМ класифікація проявлень'!A:F,6,0)</f>
        <v>Не вичерпує квоту спонсорства</v>
      </c>
    </row>
    <row r="390" spans="1:12" x14ac:dyDescent="0.25">
      <c r="A390">
        <v>54035</v>
      </c>
      <c r="B390" t="s">
        <v>120</v>
      </c>
      <c r="C390" t="s">
        <v>59</v>
      </c>
      <c r="D390" t="s">
        <v>111</v>
      </c>
      <c r="E390" t="s">
        <v>5</v>
      </c>
      <c r="F390" t="s">
        <v>90</v>
      </c>
      <c r="G390" t="s">
        <v>33</v>
      </c>
      <c r="H390" t="s">
        <v>8</v>
      </c>
      <c r="I390">
        <v>10</v>
      </c>
      <c r="J390">
        <v>2</v>
      </c>
      <c r="K390" t="s">
        <v>62</v>
      </c>
      <c r="L390" t="str">
        <f>VLOOKUP(E390&amp;"-"&amp;F390&amp;"-"&amp;G390&amp;"-"&amp;H390,'ХЛМ класифікація проявлень'!A:F,6,0)</f>
        <v>Не вичерпує квоту спонсорства</v>
      </c>
    </row>
    <row r="391" spans="1:12" x14ac:dyDescent="0.25">
      <c r="A391">
        <v>54035</v>
      </c>
      <c r="B391" t="s">
        <v>120</v>
      </c>
      <c r="C391" t="s">
        <v>59</v>
      </c>
      <c r="D391" t="s">
        <v>111</v>
      </c>
      <c r="E391" t="s">
        <v>35</v>
      </c>
      <c r="F391" t="s">
        <v>61</v>
      </c>
      <c r="G391" t="s">
        <v>76</v>
      </c>
      <c r="H391" t="s">
        <v>77</v>
      </c>
      <c r="I391">
        <v>10</v>
      </c>
      <c r="J391">
        <v>1</v>
      </c>
      <c r="K391" t="s">
        <v>62</v>
      </c>
      <c r="L391" t="str">
        <f>VLOOKUP(E391&amp;"-"&amp;F391&amp;"-"&amp;G391&amp;"-"&amp;H391,'ХЛМ класифікація проявлень'!A:F,6,0)</f>
        <v>Преміум з фіксацією в анонсі проекту</v>
      </c>
    </row>
    <row r="392" spans="1:12" x14ac:dyDescent="0.25">
      <c r="A392">
        <v>54189</v>
      </c>
      <c r="B392" t="s">
        <v>120</v>
      </c>
      <c r="C392" t="s">
        <v>59</v>
      </c>
      <c r="D392" t="s">
        <v>60</v>
      </c>
      <c r="E392" t="s">
        <v>5</v>
      </c>
      <c r="F392" t="s">
        <v>61</v>
      </c>
      <c r="G392" t="s">
        <v>23</v>
      </c>
      <c r="H392" t="s">
        <v>26</v>
      </c>
      <c r="I392">
        <v>10</v>
      </c>
      <c r="J392">
        <v>1</v>
      </c>
      <c r="K392" t="s">
        <v>62</v>
      </c>
      <c r="L392" t="str">
        <f>VLOOKUP(E392&amp;"-"&amp;F392&amp;"-"&amp;G392&amp;"-"&amp;H392,'ХЛМ класифікація проявлень'!A:F,6,0)</f>
        <v>Преміум з фіксацією</v>
      </c>
    </row>
    <row r="393" spans="1:12" x14ac:dyDescent="0.25">
      <c r="A393">
        <v>54189</v>
      </c>
      <c r="B393" t="s">
        <v>120</v>
      </c>
      <c r="C393" t="s">
        <v>59</v>
      </c>
      <c r="D393" t="s">
        <v>60</v>
      </c>
      <c r="E393" t="s">
        <v>5</v>
      </c>
      <c r="F393" t="s">
        <v>61</v>
      </c>
      <c r="G393" t="s">
        <v>23</v>
      </c>
      <c r="H393" t="s">
        <v>8</v>
      </c>
      <c r="I393">
        <v>10</v>
      </c>
      <c r="J393">
        <v>1</v>
      </c>
      <c r="K393" t="s">
        <v>62</v>
      </c>
      <c r="L393" t="str">
        <f>VLOOKUP(E393&amp;"-"&amp;F393&amp;"-"&amp;G393&amp;"-"&amp;H393,'ХЛМ класифікація проявлень'!A:F,6,0)</f>
        <v>Мікророзрив</v>
      </c>
    </row>
    <row r="394" spans="1:12" x14ac:dyDescent="0.25">
      <c r="A394">
        <v>54189</v>
      </c>
      <c r="B394" t="s">
        <v>120</v>
      </c>
      <c r="C394" t="s">
        <v>59</v>
      </c>
      <c r="D394" t="s">
        <v>60</v>
      </c>
      <c r="E394" t="s">
        <v>5</v>
      </c>
      <c r="F394" t="s">
        <v>17</v>
      </c>
      <c r="G394" t="s">
        <v>18</v>
      </c>
      <c r="H394" t="s">
        <v>8</v>
      </c>
      <c r="I394">
        <v>10</v>
      </c>
      <c r="J394">
        <v>2</v>
      </c>
      <c r="K394" t="s">
        <v>62</v>
      </c>
      <c r="L394" t="str">
        <f>VLOOKUP(E394&amp;"-"&amp;F394&amp;"-"&amp;G394&amp;"-"&amp;H394,'ХЛМ класифікація проявлень'!A:F,6,0)</f>
        <v>Логотип/плашка в програмі</v>
      </c>
    </row>
    <row r="395" spans="1:12" x14ac:dyDescent="0.25">
      <c r="A395">
        <v>54189</v>
      </c>
      <c r="B395" t="s">
        <v>120</v>
      </c>
      <c r="C395" t="s">
        <v>59</v>
      </c>
      <c r="D395" t="s">
        <v>60</v>
      </c>
      <c r="E395" t="s">
        <v>5</v>
      </c>
      <c r="F395" t="s">
        <v>74</v>
      </c>
      <c r="G395" t="s">
        <v>121</v>
      </c>
      <c r="H395" t="s">
        <v>70</v>
      </c>
      <c r="I395">
        <v>10</v>
      </c>
      <c r="J395">
        <v>1</v>
      </c>
      <c r="K395" t="s">
        <v>62</v>
      </c>
      <c r="L395" t="str">
        <f>VLOOKUP(E395&amp;"-"&amp;F395&amp;"-"&amp;G395&amp;"-"&amp;H395,'ХЛМ класифікація проявлень'!A:F,6,0)</f>
        <v>Не вичерпує квоту спонсорства</v>
      </c>
    </row>
    <row r="396" spans="1:12" x14ac:dyDescent="0.25">
      <c r="A396">
        <v>54189</v>
      </c>
      <c r="B396" t="s">
        <v>120</v>
      </c>
      <c r="C396" t="s">
        <v>59</v>
      </c>
      <c r="D396" t="s">
        <v>60</v>
      </c>
      <c r="E396" t="s">
        <v>5</v>
      </c>
      <c r="F396" t="s">
        <v>69</v>
      </c>
      <c r="G396" t="s">
        <v>122</v>
      </c>
      <c r="H396" t="s">
        <v>70</v>
      </c>
      <c r="I396">
        <v>10</v>
      </c>
      <c r="J396">
        <v>1</v>
      </c>
      <c r="K396" t="s">
        <v>62</v>
      </c>
      <c r="L396" t="str">
        <f>VLOOKUP(E396&amp;"-"&amp;F396&amp;"-"&amp;G396&amp;"-"&amp;H396,'ХЛМ класифікація проявлень'!A:F,6,0)</f>
        <v>Не вичерпує квоту спонсорства</v>
      </c>
    </row>
    <row r="397" spans="1:12" x14ac:dyDescent="0.25">
      <c r="A397">
        <v>54189</v>
      </c>
      <c r="B397" t="s">
        <v>120</v>
      </c>
      <c r="C397" t="s">
        <v>59</v>
      </c>
      <c r="D397" t="s">
        <v>60</v>
      </c>
      <c r="E397" t="s">
        <v>5</v>
      </c>
      <c r="F397" t="s">
        <v>74</v>
      </c>
      <c r="G397" t="s">
        <v>133</v>
      </c>
      <c r="H397" t="s">
        <v>8</v>
      </c>
      <c r="I397">
        <v>10</v>
      </c>
      <c r="J397">
        <v>1</v>
      </c>
      <c r="K397" t="s">
        <v>62</v>
      </c>
      <c r="L397" t="str">
        <f>VLOOKUP(E397&amp;"-"&amp;F397&amp;"-"&amp;G397&amp;"-"&amp;H397,'ХЛМ класифікація проявлень'!A:F,6,0)</f>
        <v>Не вичерпує квоту спонсорства</v>
      </c>
    </row>
    <row r="398" spans="1:12" x14ac:dyDescent="0.25">
      <c r="A398">
        <v>54189</v>
      </c>
      <c r="B398" t="s">
        <v>120</v>
      </c>
      <c r="C398" t="s">
        <v>59</v>
      </c>
      <c r="D398" t="s">
        <v>60</v>
      </c>
      <c r="E398" t="s">
        <v>5</v>
      </c>
      <c r="F398" t="s">
        <v>90</v>
      </c>
      <c r="G398" t="s">
        <v>33</v>
      </c>
      <c r="H398" t="s">
        <v>8</v>
      </c>
      <c r="I398">
        <v>10</v>
      </c>
      <c r="J398">
        <v>2</v>
      </c>
      <c r="K398" t="s">
        <v>62</v>
      </c>
      <c r="L398" t="str">
        <f>VLOOKUP(E398&amp;"-"&amp;F398&amp;"-"&amp;G398&amp;"-"&amp;H398,'ХЛМ класифікація проявлень'!A:F,6,0)</f>
        <v>Не вичерпує квоту спонсорства</v>
      </c>
    </row>
    <row r="399" spans="1:12" x14ac:dyDescent="0.25">
      <c r="A399">
        <v>54189</v>
      </c>
      <c r="B399" t="s">
        <v>120</v>
      </c>
      <c r="C399" t="s">
        <v>59</v>
      </c>
      <c r="D399" t="s">
        <v>60</v>
      </c>
      <c r="E399" t="s">
        <v>35</v>
      </c>
      <c r="F399" t="s">
        <v>61</v>
      </c>
      <c r="G399" t="s">
        <v>76</v>
      </c>
      <c r="H399" t="s">
        <v>77</v>
      </c>
      <c r="I399">
        <v>10</v>
      </c>
      <c r="J399">
        <v>1</v>
      </c>
      <c r="K399" t="s">
        <v>62</v>
      </c>
      <c r="L399" t="str">
        <f>VLOOKUP(E399&amp;"-"&amp;F399&amp;"-"&amp;G399&amp;"-"&amp;H399,'ХЛМ класифікація проявлень'!A:F,6,0)</f>
        <v>Преміум з фіксацією в анонсі проекту</v>
      </c>
    </row>
    <row r="400" spans="1:12" x14ac:dyDescent="0.25">
      <c r="A400">
        <v>54402</v>
      </c>
      <c r="B400" t="s">
        <v>119</v>
      </c>
      <c r="C400" t="s">
        <v>59</v>
      </c>
      <c r="D400" t="s">
        <v>111</v>
      </c>
      <c r="E400" t="s">
        <v>5</v>
      </c>
      <c r="F400" t="s">
        <v>61</v>
      </c>
      <c r="G400" t="s">
        <v>23</v>
      </c>
      <c r="H400" t="s">
        <v>25</v>
      </c>
      <c r="I400">
        <v>10</v>
      </c>
      <c r="J400">
        <v>1</v>
      </c>
      <c r="K400" t="s">
        <v>62</v>
      </c>
      <c r="L400" t="str">
        <f>VLOOKUP(E400&amp;"-"&amp;F400&amp;"-"&amp;G400&amp;"-"&amp;H400,'ХЛМ класифікація проявлень'!A:F,6,0)</f>
        <v>Спонсорська заставка без фіксації</v>
      </c>
    </row>
    <row r="401" spans="1:12" x14ac:dyDescent="0.25">
      <c r="A401">
        <v>54402</v>
      </c>
      <c r="B401" t="s">
        <v>119</v>
      </c>
      <c r="C401" t="s">
        <v>59</v>
      </c>
      <c r="D401" t="s">
        <v>111</v>
      </c>
      <c r="E401" t="s">
        <v>5</v>
      </c>
      <c r="F401" t="s">
        <v>61</v>
      </c>
      <c r="G401" t="s">
        <v>23</v>
      </c>
      <c r="H401" t="s">
        <v>26</v>
      </c>
      <c r="I401">
        <v>10</v>
      </c>
      <c r="J401">
        <v>1</v>
      </c>
      <c r="K401" t="s">
        <v>62</v>
      </c>
      <c r="L401" t="str">
        <f>VLOOKUP(E401&amp;"-"&amp;F401&amp;"-"&amp;G401&amp;"-"&amp;H401,'ХЛМ класифікація проявлень'!A:F,6,0)</f>
        <v>Преміум з фіксацією</v>
      </c>
    </row>
    <row r="402" spans="1:12" x14ac:dyDescent="0.25">
      <c r="A402">
        <v>54402</v>
      </c>
      <c r="B402" t="s">
        <v>119</v>
      </c>
      <c r="C402" t="s">
        <v>59</v>
      </c>
      <c r="D402" t="s">
        <v>111</v>
      </c>
      <c r="E402" t="s">
        <v>5</v>
      </c>
      <c r="F402" t="s">
        <v>17</v>
      </c>
      <c r="G402" t="s">
        <v>18</v>
      </c>
      <c r="H402" t="s">
        <v>8</v>
      </c>
      <c r="I402">
        <v>10</v>
      </c>
      <c r="J402">
        <v>4</v>
      </c>
      <c r="K402" t="s">
        <v>62</v>
      </c>
      <c r="L402" t="str">
        <f>VLOOKUP(E402&amp;"-"&amp;F402&amp;"-"&amp;G402&amp;"-"&amp;H402,'ХЛМ класифікація проявлень'!A:F,6,0)</f>
        <v>Логотип/плашка в програмі</v>
      </c>
    </row>
    <row r="403" spans="1:12" x14ac:dyDescent="0.25">
      <c r="A403">
        <v>54402</v>
      </c>
      <c r="B403" t="s">
        <v>119</v>
      </c>
      <c r="C403" t="s">
        <v>59</v>
      </c>
      <c r="D403" t="s">
        <v>111</v>
      </c>
      <c r="E403" t="s">
        <v>5</v>
      </c>
      <c r="F403" t="s">
        <v>90</v>
      </c>
      <c r="G403" t="s">
        <v>33</v>
      </c>
      <c r="H403" t="s">
        <v>8</v>
      </c>
      <c r="I403">
        <v>10</v>
      </c>
      <c r="J403">
        <v>1</v>
      </c>
      <c r="K403" t="s">
        <v>62</v>
      </c>
      <c r="L403" t="str">
        <f>VLOOKUP(E403&amp;"-"&amp;F403&amp;"-"&amp;G403&amp;"-"&amp;H403,'ХЛМ класифікація проявлень'!A:F,6,0)</f>
        <v>Не вичерпує квоту спонсорства</v>
      </c>
    </row>
    <row r="404" spans="1:12" x14ac:dyDescent="0.25">
      <c r="A404">
        <v>54402</v>
      </c>
      <c r="B404" t="s">
        <v>119</v>
      </c>
      <c r="C404" t="s">
        <v>59</v>
      </c>
      <c r="D404" t="s">
        <v>111</v>
      </c>
      <c r="E404" t="s">
        <v>5</v>
      </c>
      <c r="F404" t="s">
        <v>69</v>
      </c>
      <c r="G404" t="s">
        <v>31</v>
      </c>
      <c r="H404" t="s">
        <v>8</v>
      </c>
      <c r="I404">
        <v>3</v>
      </c>
      <c r="J404">
        <v>5</v>
      </c>
      <c r="K404" t="s">
        <v>62</v>
      </c>
      <c r="L404" t="str">
        <f>VLOOKUP(E404&amp;"-"&amp;F404&amp;"-"&amp;G404&amp;"-"&amp;H404,'ХЛМ класифікація проявлень'!A:F,6,0)</f>
        <v>Не вичерпує квоту спонсорства</v>
      </c>
    </row>
    <row r="405" spans="1:12" x14ac:dyDescent="0.25">
      <c r="A405">
        <v>54402</v>
      </c>
      <c r="B405" t="s">
        <v>119</v>
      </c>
      <c r="C405" t="s">
        <v>59</v>
      </c>
      <c r="D405" t="s">
        <v>111</v>
      </c>
      <c r="E405" t="s">
        <v>5</v>
      </c>
      <c r="F405" t="s">
        <v>69</v>
      </c>
      <c r="G405" t="s">
        <v>135</v>
      </c>
      <c r="H405" t="s">
        <v>8</v>
      </c>
      <c r="I405">
        <v>3</v>
      </c>
      <c r="J405">
        <v>10</v>
      </c>
      <c r="K405" t="s">
        <v>62</v>
      </c>
      <c r="L405" t="str">
        <f>VLOOKUP(E405&amp;"-"&amp;F405&amp;"-"&amp;G405&amp;"-"&amp;H405,'ХЛМ класифікація проявлень'!A:F,6,0)</f>
        <v>Не вичерпує квоту спонсорства</v>
      </c>
    </row>
    <row r="406" spans="1:12" x14ac:dyDescent="0.25">
      <c r="A406">
        <v>54402</v>
      </c>
      <c r="B406" t="s">
        <v>119</v>
      </c>
      <c r="C406" t="s">
        <v>59</v>
      </c>
      <c r="D406" t="s">
        <v>111</v>
      </c>
      <c r="E406" t="s">
        <v>35</v>
      </c>
      <c r="F406" t="s">
        <v>61</v>
      </c>
      <c r="G406" t="s">
        <v>76</v>
      </c>
      <c r="H406" t="s">
        <v>77</v>
      </c>
      <c r="I406">
        <v>10</v>
      </c>
      <c r="J406">
        <v>1</v>
      </c>
      <c r="K406" t="s">
        <v>62</v>
      </c>
      <c r="L406" t="str">
        <f>VLOOKUP(E406&amp;"-"&amp;F406&amp;"-"&amp;G406&amp;"-"&amp;H406,'ХЛМ класифікація проявлень'!A:F,6,0)</f>
        <v>Преміум з фіксацією в анонсі проекту</v>
      </c>
    </row>
    <row r="407" spans="1:12" x14ac:dyDescent="0.25">
      <c r="A407">
        <v>54402</v>
      </c>
      <c r="B407" t="s">
        <v>119</v>
      </c>
      <c r="C407" t="s">
        <v>59</v>
      </c>
      <c r="D407" t="s">
        <v>111</v>
      </c>
      <c r="E407" t="s">
        <v>35</v>
      </c>
      <c r="F407" t="s">
        <v>17</v>
      </c>
      <c r="G407" t="s">
        <v>95</v>
      </c>
      <c r="H407" t="s">
        <v>38</v>
      </c>
      <c r="I407">
        <v>10</v>
      </c>
      <c r="J407">
        <v>1</v>
      </c>
      <c r="K407" t="s">
        <v>62</v>
      </c>
      <c r="L407" t="str">
        <f>VLOOKUP(E407&amp;"-"&amp;F407&amp;"-"&amp;G407&amp;"-"&amp;H407,'ХЛМ класифікація проявлень'!A:F,6,0)</f>
        <v>Логотип/плашка в спонсорському анонсі проекту</v>
      </c>
    </row>
    <row r="408" spans="1:12" x14ac:dyDescent="0.25">
      <c r="A408">
        <v>54429</v>
      </c>
      <c r="B408" t="s">
        <v>119</v>
      </c>
      <c r="C408" t="s">
        <v>59</v>
      </c>
      <c r="D408" t="s">
        <v>111</v>
      </c>
      <c r="E408" t="s">
        <v>5</v>
      </c>
      <c r="F408" t="s">
        <v>61</v>
      </c>
      <c r="G408" t="s">
        <v>23</v>
      </c>
      <c r="H408" t="s">
        <v>25</v>
      </c>
      <c r="I408">
        <v>10</v>
      </c>
      <c r="J408">
        <v>1</v>
      </c>
      <c r="K408" t="s">
        <v>62</v>
      </c>
      <c r="L408" t="str">
        <f>VLOOKUP(E408&amp;"-"&amp;F408&amp;"-"&amp;G408&amp;"-"&amp;H408,'ХЛМ класифікація проявлень'!A:F,6,0)</f>
        <v>Спонсорська заставка без фіксації</v>
      </c>
    </row>
    <row r="409" spans="1:12" x14ac:dyDescent="0.25">
      <c r="A409">
        <v>54429</v>
      </c>
      <c r="B409" t="s">
        <v>119</v>
      </c>
      <c r="C409" t="s">
        <v>59</v>
      </c>
      <c r="D409" t="s">
        <v>111</v>
      </c>
      <c r="E409" t="s">
        <v>5</v>
      </c>
      <c r="F409" t="s">
        <v>61</v>
      </c>
      <c r="G409" t="s">
        <v>23</v>
      </c>
      <c r="H409" t="s">
        <v>26</v>
      </c>
      <c r="I409">
        <v>10</v>
      </c>
      <c r="J409">
        <v>1</v>
      </c>
      <c r="K409" t="s">
        <v>63</v>
      </c>
      <c r="L409" t="str">
        <f>VLOOKUP(E409&amp;"-"&amp;F409&amp;"-"&amp;G409&amp;"-"&amp;H409,'ХЛМ класифікація проявлень'!A:F,6,0)</f>
        <v>Преміум з фіксацією</v>
      </c>
    </row>
    <row r="410" spans="1:12" x14ac:dyDescent="0.25">
      <c r="A410">
        <v>54429</v>
      </c>
      <c r="B410" t="s">
        <v>119</v>
      </c>
      <c r="C410" t="s">
        <v>59</v>
      </c>
      <c r="D410" t="s">
        <v>111</v>
      </c>
      <c r="E410" t="s">
        <v>5</v>
      </c>
      <c r="F410" t="s">
        <v>17</v>
      </c>
      <c r="G410" t="s">
        <v>18</v>
      </c>
      <c r="H410" t="s">
        <v>8</v>
      </c>
      <c r="I410">
        <v>10</v>
      </c>
      <c r="J410">
        <v>2</v>
      </c>
      <c r="K410" t="s">
        <v>65</v>
      </c>
      <c r="L410" t="str">
        <f>VLOOKUP(E410&amp;"-"&amp;F410&amp;"-"&amp;G410&amp;"-"&amp;H410,'ХЛМ класифікація проявлень'!A:F,6,0)</f>
        <v>Логотип/плашка в програмі</v>
      </c>
    </row>
    <row r="411" spans="1:12" x14ac:dyDescent="0.25">
      <c r="A411">
        <v>54429</v>
      </c>
      <c r="B411" t="s">
        <v>119</v>
      </c>
      <c r="C411" t="s">
        <v>59</v>
      </c>
      <c r="D411" t="s">
        <v>111</v>
      </c>
      <c r="E411" t="s">
        <v>5</v>
      </c>
      <c r="F411" t="s">
        <v>90</v>
      </c>
      <c r="G411" t="s">
        <v>33</v>
      </c>
      <c r="H411" t="s">
        <v>8</v>
      </c>
      <c r="I411">
        <v>10</v>
      </c>
      <c r="J411">
        <v>1</v>
      </c>
      <c r="K411" t="s">
        <v>68</v>
      </c>
      <c r="L411" t="str">
        <f>VLOOKUP(E411&amp;"-"&amp;F411&amp;"-"&amp;G411&amp;"-"&amp;H411,'ХЛМ класифікація проявлень'!A:F,6,0)</f>
        <v>Не вичерпує квоту спонсорства</v>
      </c>
    </row>
    <row r="412" spans="1:12" x14ac:dyDescent="0.25">
      <c r="A412">
        <v>54429</v>
      </c>
      <c r="B412" t="s">
        <v>119</v>
      </c>
      <c r="C412" t="s">
        <v>59</v>
      </c>
      <c r="D412" t="s">
        <v>111</v>
      </c>
      <c r="E412" t="s">
        <v>5</v>
      </c>
      <c r="F412" t="s">
        <v>69</v>
      </c>
      <c r="G412" t="s">
        <v>128</v>
      </c>
      <c r="H412" t="s">
        <v>8</v>
      </c>
      <c r="I412">
        <v>3</v>
      </c>
      <c r="J412">
        <v>2</v>
      </c>
      <c r="K412" t="s">
        <v>71</v>
      </c>
      <c r="L412" t="str">
        <f>VLOOKUP(E412&amp;"-"&amp;F412&amp;"-"&amp;G412&amp;"-"&amp;H412,'ХЛМ класифікація проявлень'!A:F,6,0)</f>
        <v>Не вичерпує квоту спонсорства</v>
      </c>
    </row>
    <row r="413" spans="1:12" x14ac:dyDescent="0.25">
      <c r="A413">
        <v>54429</v>
      </c>
      <c r="B413" t="s">
        <v>119</v>
      </c>
      <c r="C413" t="s">
        <v>59</v>
      </c>
      <c r="D413" t="s">
        <v>111</v>
      </c>
      <c r="E413" t="s">
        <v>5</v>
      </c>
      <c r="F413" t="s">
        <v>69</v>
      </c>
      <c r="G413" t="s">
        <v>10</v>
      </c>
      <c r="H413" t="s">
        <v>8</v>
      </c>
      <c r="I413">
        <v>3</v>
      </c>
      <c r="J413">
        <v>4</v>
      </c>
      <c r="K413" t="s">
        <v>72</v>
      </c>
      <c r="L413" t="str">
        <f>VLOOKUP(E413&amp;"-"&amp;F413&amp;"-"&amp;G413&amp;"-"&amp;H413,'ХЛМ класифікація проявлень'!A:F,6,0)</f>
        <v>Не вичерпує квоту спонсорства</v>
      </c>
    </row>
    <row r="414" spans="1:12" x14ac:dyDescent="0.25">
      <c r="A414">
        <v>54429</v>
      </c>
      <c r="B414" t="s">
        <v>119</v>
      </c>
      <c r="C414" t="s">
        <v>59</v>
      </c>
      <c r="D414" t="s">
        <v>111</v>
      </c>
      <c r="E414" t="s">
        <v>5</v>
      </c>
      <c r="F414" t="s">
        <v>69</v>
      </c>
      <c r="G414" t="s">
        <v>136</v>
      </c>
      <c r="H414" t="s">
        <v>8</v>
      </c>
      <c r="I414">
        <v>3</v>
      </c>
      <c r="J414">
        <v>5</v>
      </c>
      <c r="K414" t="s">
        <v>73</v>
      </c>
      <c r="L414" t="str">
        <f>VLOOKUP(E414&amp;"-"&amp;F414&amp;"-"&amp;G414&amp;"-"&amp;H414,'ХЛМ класифікація проявлень'!A:F,6,0)</f>
        <v>Не вичерпує квоту спонсорства</v>
      </c>
    </row>
    <row r="415" spans="1:12" x14ac:dyDescent="0.25">
      <c r="A415">
        <v>54429</v>
      </c>
      <c r="B415" t="s">
        <v>119</v>
      </c>
      <c r="C415" t="s">
        <v>59</v>
      </c>
      <c r="D415" t="s">
        <v>111</v>
      </c>
      <c r="E415" t="s">
        <v>5</v>
      </c>
      <c r="F415" t="s">
        <v>74</v>
      </c>
      <c r="G415" t="s">
        <v>31</v>
      </c>
      <c r="H415" t="s">
        <v>8</v>
      </c>
      <c r="I415">
        <v>3</v>
      </c>
      <c r="J415">
        <v>5</v>
      </c>
      <c r="K415" t="s">
        <v>75</v>
      </c>
      <c r="L415" t="str">
        <f>VLOOKUP(E415&amp;"-"&amp;F415&amp;"-"&amp;G415&amp;"-"&amp;H415,'ХЛМ класифікація проявлень'!A:F,6,0)</f>
        <v>Не вичерпує квоту спонсорства</v>
      </c>
    </row>
    <row r="416" spans="1:12" x14ac:dyDescent="0.25">
      <c r="A416">
        <v>54429</v>
      </c>
      <c r="B416" t="s">
        <v>119</v>
      </c>
      <c r="C416" t="s">
        <v>59</v>
      </c>
      <c r="D416" t="s">
        <v>111</v>
      </c>
      <c r="E416" t="s">
        <v>5</v>
      </c>
      <c r="F416" t="s">
        <v>87</v>
      </c>
      <c r="G416" t="s">
        <v>130</v>
      </c>
      <c r="H416" t="s">
        <v>8</v>
      </c>
      <c r="I416">
        <v>3</v>
      </c>
      <c r="J416">
        <v>4</v>
      </c>
      <c r="K416" t="s">
        <v>99</v>
      </c>
      <c r="L416" t="str">
        <f>VLOOKUP(E416&amp;"-"&amp;F416&amp;"-"&amp;G416&amp;"-"&amp;H416,'ХЛМ класифікація проявлень'!A:F,6,0)</f>
        <v>Не вичерпує квоту спонсорства</v>
      </c>
    </row>
    <row r="417" spans="1:12" x14ac:dyDescent="0.25">
      <c r="A417">
        <v>54429</v>
      </c>
      <c r="B417" t="s">
        <v>119</v>
      </c>
      <c r="C417" t="s">
        <v>59</v>
      </c>
      <c r="D417" t="s">
        <v>111</v>
      </c>
      <c r="E417" t="s">
        <v>35</v>
      </c>
      <c r="F417" t="s">
        <v>61</v>
      </c>
      <c r="G417" t="s">
        <v>76</v>
      </c>
      <c r="H417" t="s">
        <v>77</v>
      </c>
      <c r="I417">
        <v>10</v>
      </c>
      <c r="J417">
        <v>1</v>
      </c>
      <c r="K417" t="s">
        <v>62</v>
      </c>
      <c r="L417" t="str">
        <f>VLOOKUP(E417&amp;"-"&amp;F417&amp;"-"&amp;G417&amp;"-"&amp;H417,'ХЛМ класифікація проявлень'!A:F,6,0)</f>
        <v>Преміум з фіксацією в анонсі проекту</v>
      </c>
    </row>
    <row r="418" spans="1:12" x14ac:dyDescent="0.25">
      <c r="A418">
        <v>54429</v>
      </c>
      <c r="B418" t="s">
        <v>119</v>
      </c>
      <c r="C418" t="s">
        <v>59</v>
      </c>
      <c r="D418" t="s">
        <v>111</v>
      </c>
      <c r="E418" t="s">
        <v>35</v>
      </c>
      <c r="F418" t="s">
        <v>17</v>
      </c>
      <c r="G418" t="s">
        <v>95</v>
      </c>
      <c r="H418" t="s">
        <v>38</v>
      </c>
      <c r="I418">
        <v>10</v>
      </c>
      <c r="J418">
        <v>1</v>
      </c>
      <c r="K418" t="s">
        <v>62</v>
      </c>
      <c r="L418" t="str">
        <f>VLOOKUP(E418&amp;"-"&amp;F418&amp;"-"&amp;G418&amp;"-"&amp;H418,'ХЛМ класифікація проявлень'!A:F,6,0)</f>
        <v>Логотип/плашка в спонсорському анонсі проекту</v>
      </c>
    </row>
    <row r="419" spans="1:12" x14ac:dyDescent="0.25">
      <c r="A419">
        <v>54440</v>
      </c>
      <c r="B419" t="s">
        <v>119</v>
      </c>
      <c r="C419" t="s">
        <v>59</v>
      </c>
      <c r="D419" t="s">
        <v>111</v>
      </c>
      <c r="E419" t="s">
        <v>5</v>
      </c>
      <c r="F419" t="s">
        <v>61</v>
      </c>
      <c r="G419" t="s">
        <v>23</v>
      </c>
      <c r="H419" t="s">
        <v>25</v>
      </c>
      <c r="I419">
        <v>10</v>
      </c>
      <c r="J419">
        <v>1</v>
      </c>
      <c r="K419" t="s">
        <v>62</v>
      </c>
      <c r="L419" t="str">
        <f>VLOOKUP(E419&amp;"-"&amp;F419&amp;"-"&amp;G419&amp;"-"&amp;H419,'ХЛМ класифікація проявлень'!A:F,6,0)</f>
        <v>Спонсорська заставка без фіксації</v>
      </c>
    </row>
    <row r="420" spans="1:12" x14ac:dyDescent="0.25">
      <c r="A420">
        <v>54440</v>
      </c>
      <c r="B420" t="s">
        <v>119</v>
      </c>
      <c r="C420" t="s">
        <v>59</v>
      </c>
      <c r="D420" t="s">
        <v>111</v>
      </c>
      <c r="E420" t="s">
        <v>5</v>
      </c>
      <c r="F420" t="s">
        <v>61</v>
      </c>
      <c r="G420" t="s">
        <v>23</v>
      </c>
      <c r="H420" t="s">
        <v>26</v>
      </c>
      <c r="I420">
        <v>10</v>
      </c>
      <c r="J420">
        <v>1</v>
      </c>
      <c r="K420" t="s">
        <v>63</v>
      </c>
      <c r="L420" t="str">
        <f>VLOOKUP(E420&amp;"-"&amp;F420&amp;"-"&amp;G420&amp;"-"&amp;H420,'ХЛМ класифікація проявлень'!A:F,6,0)</f>
        <v>Преміум з фіксацією</v>
      </c>
    </row>
    <row r="421" spans="1:12" x14ac:dyDescent="0.25">
      <c r="A421">
        <v>54440</v>
      </c>
      <c r="B421" t="s">
        <v>119</v>
      </c>
      <c r="C421" t="s">
        <v>59</v>
      </c>
      <c r="D421" t="s">
        <v>111</v>
      </c>
      <c r="E421" t="s">
        <v>5</v>
      </c>
      <c r="F421" t="s">
        <v>17</v>
      </c>
      <c r="G421" t="s">
        <v>18</v>
      </c>
      <c r="H421" t="s">
        <v>8</v>
      </c>
      <c r="I421">
        <v>10</v>
      </c>
      <c r="J421">
        <v>2</v>
      </c>
      <c r="K421" t="s">
        <v>65</v>
      </c>
      <c r="L421" t="str">
        <f>VLOOKUP(E421&amp;"-"&amp;F421&amp;"-"&amp;G421&amp;"-"&amp;H421,'ХЛМ класифікація проявлень'!A:F,6,0)</f>
        <v>Логотип/плашка в програмі</v>
      </c>
    </row>
    <row r="422" spans="1:12" x14ac:dyDescent="0.25">
      <c r="A422">
        <v>54440</v>
      </c>
      <c r="B422" t="s">
        <v>119</v>
      </c>
      <c r="C422" t="s">
        <v>59</v>
      </c>
      <c r="D422" t="s">
        <v>111</v>
      </c>
      <c r="E422" t="s">
        <v>5</v>
      </c>
      <c r="F422" t="s">
        <v>90</v>
      </c>
      <c r="G422" t="s">
        <v>33</v>
      </c>
      <c r="H422" t="s">
        <v>8</v>
      </c>
      <c r="I422">
        <v>10</v>
      </c>
      <c r="J422">
        <v>1</v>
      </c>
      <c r="K422" t="s">
        <v>68</v>
      </c>
      <c r="L422" t="str">
        <f>VLOOKUP(E422&amp;"-"&amp;F422&amp;"-"&amp;G422&amp;"-"&amp;H422,'ХЛМ класифікація проявлень'!A:F,6,0)</f>
        <v>Не вичерпує квоту спонсорства</v>
      </c>
    </row>
    <row r="423" spans="1:12" x14ac:dyDescent="0.25">
      <c r="A423">
        <v>54440</v>
      </c>
      <c r="B423" t="s">
        <v>119</v>
      </c>
      <c r="C423" t="s">
        <v>59</v>
      </c>
      <c r="D423" t="s">
        <v>111</v>
      </c>
      <c r="E423" t="s">
        <v>5</v>
      </c>
      <c r="F423" t="s">
        <v>69</v>
      </c>
      <c r="G423" t="s">
        <v>128</v>
      </c>
      <c r="H423" t="s">
        <v>8</v>
      </c>
      <c r="I423">
        <v>3</v>
      </c>
      <c r="J423">
        <v>2</v>
      </c>
      <c r="K423" t="s">
        <v>71</v>
      </c>
      <c r="L423" t="str">
        <f>VLOOKUP(E423&amp;"-"&amp;F423&amp;"-"&amp;G423&amp;"-"&amp;H423,'ХЛМ класифікація проявлень'!A:F,6,0)</f>
        <v>Не вичерпує квоту спонсорства</v>
      </c>
    </row>
    <row r="424" spans="1:12" x14ac:dyDescent="0.25">
      <c r="A424">
        <v>54440</v>
      </c>
      <c r="B424" t="s">
        <v>119</v>
      </c>
      <c r="C424" t="s">
        <v>59</v>
      </c>
      <c r="D424" t="s">
        <v>111</v>
      </c>
      <c r="E424" t="s">
        <v>5</v>
      </c>
      <c r="F424" t="s">
        <v>69</v>
      </c>
      <c r="G424" t="s">
        <v>10</v>
      </c>
      <c r="H424" t="s">
        <v>8</v>
      </c>
      <c r="I424">
        <v>3</v>
      </c>
      <c r="J424">
        <v>4</v>
      </c>
      <c r="K424" t="s">
        <v>72</v>
      </c>
      <c r="L424" t="str">
        <f>VLOOKUP(E424&amp;"-"&amp;F424&amp;"-"&amp;G424&amp;"-"&amp;H424,'ХЛМ класифікація проявлень'!A:F,6,0)</f>
        <v>Не вичерпує квоту спонсорства</v>
      </c>
    </row>
    <row r="425" spans="1:12" x14ac:dyDescent="0.25">
      <c r="A425">
        <v>54440</v>
      </c>
      <c r="B425" t="s">
        <v>119</v>
      </c>
      <c r="C425" t="s">
        <v>59</v>
      </c>
      <c r="D425" t="s">
        <v>111</v>
      </c>
      <c r="E425" t="s">
        <v>5</v>
      </c>
      <c r="F425" t="s">
        <v>69</v>
      </c>
      <c r="G425" t="s">
        <v>136</v>
      </c>
      <c r="H425" t="s">
        <v>8</v>
      </c>
      <c r="I425">
        <v>3</v>
      </c>
      <c r="J425">
        <v>5</v>
      </c>
      <c r="K425" t="s">
        <v>73</v>
      </c>
      <c r="L425" t="str">
        <f>VLOOKUP(E425&amp;"-"&amp;F425&amp;"-"&amp;G425&amp;"-"&amp;H425,'ХЛМ класифікація проявлень'!A:F,6,0)</f>
        <v>Не вичерпує квоту спонсорства</v>
      </c>
    </row>
    <row r="426" spans="1:12" x14ac:dyDescent="0.25">
      <c r="A426">
        <v>54440</v>
      </c>
      <c r="B426" t="s">
        <v>119</v>
      </c>
      <c r="C426" t="s">
        <v>59</v>
      </c>
      <c r="D426" t="s">
        <v>111</v>
      </c>
      <c r="E426" t="s">
        <v>5</v>
      </c>
      <c r="F426" t="s">
        <v>74</v>
      </c>
      <c r="G426" t="s">
        <v>31</v>
      </c>
      <c r="H426" t="s">
        <v>8</v>
      </c>
      <c r="I426">
        <v>3</v>
      </c>
      <c r="J426">
        <v>5</v>
      </c>
      <c r="K426" t="s">
        <v>75</v>
      </c>
      <c r="L426" t="str">
        <f>VLOOKUP(E426&amp;"-"&amp;F426&amp;"-"&amp;G426&amp;"-"&amp;H426,'ХЛМ класифікація проявлень'!A:F,6,0)</f>
        <v>Не вичерпує квоту спонсорства</v>
      </c>
    </row>
    <row r="427" spans="1:12" x14ac:dyDescent="0.25">
      <c r="A427">
        <v>54440</v>
      </c>
      <c r="B427" t="s">
        <v>119</v>
      </c>
      <c r="C427" t="s">
        <v>59</v>
      </c>
      <c r="D427" t="s">
        <v>111</v>
      </c>
      <c r="E427" t="s">
        <v>5</v>
      </c>
      <c r="F427" t="s">
        <v>87</v>
      </c>
      <c r="G427" t="s">
        <v>130</v>
      </c>
      <c r="H427" t="s">
        <v>8</v>
      </c>
      <c r="I427">
        <v>3</v>
      </c>
      <c r="J427">
        <v>4</v>
      </c>
      <c r="K427" t="s">
        <v>99</v>
      </c>
      <c r="L427" t="str">
        <f>VLOOKUP(E427&amp;"-"&amp;F427&amp;"-"&amp;G427&amp;"-"&amp;H427,'ХЛМ класифікація проявлень'!A:F,6,0)</f>
        <v>Не вичерпує квоту спонсорства</v>
      </c>
    </row>
    <row r="428" spans="1:12" x14ac:dyDescent="0.25">
      <c r="A428">
        <v>54440</v>
      </c>
      <c r="B428" t="s">
        <v>119</v>
      </c>
      <c r="C428" t="s">
        <v>59</v>
      </c>
      <c r="D428" t="s">
        <v>111</v>
      </c>
      <c r="E428" t="s">
        <v>35</v>
      </c>
      <c r="F428" t="s">
        <v>61</v>
      </c>
      <c r="G428" t="s">
        <v>76</v>
      </c>
      <c r="H428" t="s">
        <v>77</v>
      </c>
      <c r="I428">
        <v>10</v>
      </c>
      <c r="J428">
        <v>1</v>
      </c>
      <c r="K428" t="s">
        <v>62</v>
      </c>
      <c r="L428" t="str">
        <f>VLOOKUP(E428&amp;"-"&amp;F428&amp;"-"&amp;G428&amp;"-"&amp;H428,'ХЛМ класифікація проявлень'!A:F,6,0)</f>
        <v>Преміум з фіксацією в анонсі проекту</v>
      </c>
    </row>
    <row r="429" spans="1:12" x14ac:dyDescent="0.25">
      <c r="A429">
        <v>54440</v>
      </c>
      <c r="B429" t="s">
        <v>119</v>
      </c>
      <c r="C429" t="s">
        <v>59</v>
      </c>
      <c r="D429" t="s">
        <v>111</v>
      </c>
      <c r="E429" t="s">
        <v>35</v>
      </c>
      <c r="F429" t="s">
        <v>17</v>
      </c>
      <c r="G429" t="s">
        <v>95</v>
      </c>
      <c r="H429" t="s">
        <v>38</v>
      </c>
      <c r="I429">
        <v>10</v>
      </c>
      <c r="J429">
        <v>1</v>
      </c>
      <c r="K429" t="s">
        <v>62</v>
      </c>
      <c r="L429" t="str">
        <f>VLOOKUP(E429&amp;"-"&amp;F429&amp;"-"&amp;G429&amp;"-"&amp;H429,'ХЛМ класифікація проявлень'!A:F,6,0)</f>
        <v>Логотип/плашка в спонсорському анонсі проекту</v>
      </c>
    </row>
    <row r="430" spans="1:12" x14ac:dyDescent="0.25">
      <c r="A430">
        <v>54860</v>
      </c>
      <c r="B430" t="s">
        <v>124</v>
      </c>
      <c r="C430" t="s">
        <v>59</v>
      </c>
      <c r="D430" t="s">
        <v>60</v>
      </c>
      <c r="E430" t="s">
        <v>5</v>
      </c>
      <c r="F430" t="s">
        <v>61</v>
      </c>
      <c r="G430" t="s">
        <v>76</v>
      </c>
      <c r="H430" t="s">
        <v>137</v>
      </c>
      <c r="I430">
        <v>7</v>
      </c>
      <c r="J430">
        <v>1</v>
      </c>
      <c r="K430" t="s">
        <v>62</v>
      </c>
      <c r="L430" t="str">
        <f>VLOOKUP(E430&amp;"-"&amp;F430&amp;"-"&amp;G430&amp;"-"&amp;H430,'ХЛМ класифікація проявлень'!A:F,6,0)</f>
        <v>Преміум з фіксацією</v>
      </c>
    </row>
    <row r="431" spans="1:12" x14ac:dyDescent="0.25">
      <c r="A431">
        <v>54860</v>
      </c>
      <c r="B431" t="s">
        <v>124</v>
      </c>
      <c r="C431" t="s">
        <v>59</v>
      </c>
      <c r="D431" t="s">
        <v>60</v>
      </c>
      <c r="E431" t="s">
        <v>5</v>
      </c>
      <c r="F431" t="s">
        <v>69</v>
      </c>
      <c r="G431" t="s">
        <v>81</v>
      </c>
      <c r="H431" t="s">
        <v>8</v>
      </c>
      <c r="I431">
        <v>3</v>
      </c>
      <c r="J431">
        <v>1</v>
      </c>
      <c r="K431" t="s">
        <v>63</v>
      </c>
      <c r="L431" t="str">
        <f>VLOOKUP(E431&amp;"-"&amp;F431&amp;"-"&amp;G431&amp;"-"&amp;H431,'ХЛМ класифікація проявлень'!A:F,6,0)</f>
        <v>Не вичерпує квоту спонсорства</v>
      </c>
    </row>
    <row r="432" spans="1:12" x14ac:dyDescent="0.25">
      <c r="A432">
        <v>54860</v>
      </c>
      <c r="B432" t="s">
        <v>124</v>
      </c>
      <c r="C432" t="s">
        <v>59</v>
      </c>
      <c r="D432" t="s">
        <v>60</v>
      </c>
      <c r="E432" t="s">
        <v>5</v>
      </c>
      <c r="F432" t="s">
        <v>17</v>
      </c>
      <c r="G432" t="s">
        <v>138</v>
      </c>
      <c r="H432" t="s">
        <v>70</v>
      </c>
      <c r="I432">
        <v>10</v>
      </c>
      <c r="J432">
        <v>3</v>
      </c>
      <c r="K432" t="s">
        <v>65</v>
      </c>
      <c r="L432" t="str">
        <f>VLOOKUP(E432&amp;"-"&amp;F432&amp;"-"&amp;G432&amp;"-"&amp;H432,'ХЛМ класифікація проявлень'!A:F,6,0)</f>
        <v>Логотип/плашка в програмі</v>
      </c>
    </row>
    <row r="433" spans="1:12" x14ac:dyDescent="0.25">
      <c r="A433">
        <v>54860</v>
      </c>
      <c r="B433" t="s">
        <v>124</v>
      </c>
      <c r="C433" t="s">
        <v>59</v>
      </c>
      <c r="D433" t="s">
        <v>60</v>
      </c>
      <c r="E433" t="s">
        <v>5</v>
      </c>
      <c r="F433" t="s">
        <v>17</v>
      </c>
      <c r="G433" t="s">
        <v>139</v>
      </c>
      <c r="H433" t="s">
        <v>70</v>
      </c>
      <c r="I433">
        <v>10</v>
      </c>
      <c r="J433">
        <v>3</v>
      </c>
      <c r="K433" t="s">
        <v>68</v>
      </c>
      <c r="L433" t="str">
        <f>VLOOKUP(E433&amp;"-"&amp;F433&amp;"-"&amp;G433&amp;"-"&amp;H433,'ХЛМ класифікація проявлень'!A:F,6,0)</f>
        <v>Логотип/плашка в програмі</v>
      </c>
    </row>
    <row r="434" spans="1:12" x14ac:dyDescent="0.25">
      <c r="A434">
        <v>54860</v>
      </c>
      <c r="B434" t="s">
        <v>124</v>
      </c>
      <c r="C434" t="s">
        <v>59</v>
      </c>
      <c r="D434" t="s">
        <v>60</v>
      </c>
      <c r="E434" t="s">
        <v>5</v>
      </c>
      <c r="F434" t="s">
        <v>69</v>
      </c>
      <c r="G434" t="s">
        <v>140</v>
      </c>
      <c r="H434" t="s">
        <v>8</v>
      </c>
      <c r="I434">
        <v>3</v>
      </c>
      <c r="J434">
        <v>2</v>
      </c>
      <c r="K434" t="s">
        <v>71</v>
      </c>
      <c r="L434" t="str">
        <f>VLOOKUP(E434&amp;"-"&amp;F434&amp;"-"&amp;G434&amp;"-"&amp;H434,'ХЛМ класифікація проявлень'!A:F,6,0)</f>
        <v>Не вичерпує квоту спонсорства</v>
      </c>
    </row>
    <row r="435" spans="1:12" x14ac:dyDescent="0.25">
      <c r="A435">
        <v>54860</v>
      </c>
      <c r="B435" t="s">
        <v>124</v>
      </c>
      <c r="C435" t="s">
        <v>59</v>
      </c>
      <c r="D435" t="s">
        <v>60</v>
      </c>
      <c r="E435" t="s">
        <v>5</v>
      </c>
      <c r="F435" t="s">
        <v>87</v>
      </c>
      <c r="G435" t="s">
        <v>141</v>
      </c>
      <c r="H435" t="s">
        <v>8</v>
      </c>
      <c r="I435">
        <v>10</v>
      </c>
      <c r="J435">
        <v>1</v>
      </c>
      <c r="K435" t="s">
        <v>72</v>
      </c>
      <c r="L435" t="str">
        <f>VLOOKUP(E435&amp;"-"&amp;F435&amp;"-"&amp;G435&amp;"-"&amp;H435,'ХЛМ класифікація проявлень'!A:F,6,0)</f>
        <v>Не вичерпує квоту спонсорства</v>
      </c>
    </row>
    <row r="436" spans="1:12" x14ac:dyDescent="0.25">
      <c r="A436">
        <v>54860</v>
      </c>
      <c r="B436" t="s">
        <v>124</v>
      </c>
      <c r="C436" t="s">
        <v>59</v>
      </c>
      <c r="D436" t="s">
        <v>60</v>
      </c>
      <c r="E436" t="s">
        <v>5</v>
      </c>
      <c r="F436" t="s">
        <v>74</v>
      </c>
      <c r="G436" t="s">
        <v>81</v>
      </c>
      <c r="H436" t="s">
        <v>8</v>
      </c>
      <c r="I436" t="s">
        <v>142</v>
      </c>
      <c r="J436" t="s">
        <v>142</v>
      </c>
      <c r="K436" t="s">
        <v>73</v>
      </c>
      <c r="L436" t="str">
        <f>VLOOKUP(E436&amp;"-"&amp;F436&amp;"-"&amp;G436&amp;"-"&amp;H436,'ХЛМ класифікація проявлень'!A:F,6,0)</f>
        <v>Не вичерпує квоту спонсорства</v>
      </c>
    </row>
    <row r="437" spans="1:12" x14ac:dyDescent="0.25">
      <c r="A437">
        <v>54860</v>
      </c>
      <c r="B437" t="s">
        <v>124</v>
      </c>
      <c r="C437" t="s">
        <v>59</v>
      </c>
      <c r="D437" t="s">
        <v>60</v>
      </c>
      <c r="E437" t="s">
        <v>5</v>
      </c>
      <c r="F437" t="s">
        <v>90</v>
      </c>
      <c r="G437" t="s">
        <v>143</v>
      </c>
      <c r="H437" t="s">
        <v>8</v>
      </c>
      <c r="I437">
        <v>10</v>
      </c>
      <c r="J437">
        <v>1</v>
      </c>
      <c r="K437" t="s">
        <v>75</v>
      </c>
      <c r="L437" t="str">
        <f>VLOOKUP(E437&amp;"-"&amp;F437&amp;"-"&amp;G437&amp;"-"&amp;H437,'ХЛМ класифікація проявлень'!A:F,6,0)</f>
        <v>Не вичерпує квоту спонсорства</v>
      </c>
    </row>
    <row r="438" spans="1:12" x14ac:dyDescent="0.25">
      <c r="A438">
        <v>54860</v>
      </c>
      <c r="B438" t="s">
        <v>124</v>
      </c>
      <c r="C438" t="s">
        <v>59</v>
      </c>
      <c r="D438" t="s">
        <v>60</v>
      </c>
      <c r="E438" t="s">
        <v>35</v>
      </c>
      <c r="F438" t="s">
        <v>61</v>
      </c>
      <c r="G438" t="s">
        <v>76</v>
      </c>
      <c r="H438" t="s">
        <v>77</v>
      </c>
      <c r="I438">
        <v>7</v>
      </c>
      <c r="J438">
        <v>1</v>
      </c>
      <c r="K438" t="s">
        <v>62</v>
      </c>
      <c r="L438" t="str">
        <f>VLOOKUP(E438&amp;"-"&amp;F438&amp;"-"&amp;G438&amp;"-"&amp;H438,'ХЛМ класифікація проявлень'!A:F,6,0)</f>
        <v>Преміум з фіксацією в анонсі проекту</v>
      </c>
    </row>
    <row r="439" spans="1:12" x14ac:dyDescent="0.25">
      <c r="A439">
        <v>54860</v>
      </c>
      <c r="B439" t="s">
        <v>124</v>
      </c>
      <c r="C439" t="s">
        <v>59</v>
      </c>
      <c r="D439" t="s">
        <v>60</v>
      </c>
      <c r="E439" t="s">
        <v>35</v>
      </c>
      <c r="F439" t="s">
        <v>69</v>
      </c>
      <c r="G439" t="s">
        <v>81</v>
      </c>
      <c r="H439" t="s">
        <v>38</v>
      </c>
      <c r="I439" t="s">
        <v>142</v>
      </c>
      <c r="J439">
        <v>1</v>
      </c>
      <c r="K439" t="s">
        <v>62</v>
      </c>
      <c r="L439" t="str">
        <f>VLOOKUP(E439&amp;"-"&amp;F439&amp;"-"&amp;G439&amp;"-"&amp;H439,'ХЛМ класифікація проявлень'!A:F,6,0)</f>
        <v>Не вичерпує квоту спонсорства</v>
      </c>
    </row>
    <row r="440" spans="1:12" x14ac:dyDescent="0.25">
      <c r="A440">
        <v>54860</v>
      </c>
      <c r="B440" t="s">
        <v>124</v>
      </c>
      <c r="C440" t="s">
        <v>59</v>
      </c>
      <c r="D440" t="s">
        <v>60</v>
      </c>
      <c r="E440" t="s">
        <v>126</v>
      </c>
      <c r="F440" t="s">
        <v>17</v>
      </c>
      <c r="G440" t="s">
        <v>139</v>
      </c>
      <c r="H440" t="s">
        <v>8</v>
      </c>
      <c r="I440" t="s">
        <v>142</v>
      </c>
      <c r="J440">
        <v>1</v>
      </c>
      <c r="K440" t="s">
        <v>63</v>
      </c>
      <c r="L440" t="str">
        <f>VLOOKUP(E440&amp;"-"&amp;F440&amp;"-"&amp;G440&amp;"-"&amp;H440,'ХЛМ класифікація проявлень'!A:F,6,0)</f>
        <v>???</v>
      </c>
    </row>
    <row r="441" spans="1:12" x14ac:dyDescent="0.25">
      <c r="A441">
        <v>54860</v>
      </c>
      <c r="B441" t="s">
        <v>124</v>
      </c>
      <c r="C441" t="s">
        <v>59</v>
      </c>
      <c r="D441" t="s">
        <v>60</v>
      </c>
      <c r="E441" t="s">
        <v>126</v>
      </c>
      <c r="F441" t="s">
        <v>61</v>
      </c>
      <c r="G441" t="s">
        <v>76</v>
      </c>
      <c r="H441" t="s">
        <v>70</v>
      </c>
      <c r="I441" t="s">
        <v>142</v>
      </c>
      <c r="J441">
        <v>1</v>
      </c>
      <c r="K441" t="s">
        <v>65</v>
      </c>
      <c r="L441" t="str">
        <f>VLOOKUP(E441&amp;"-"&amp;F441&amp;"-"&amp;G441&amp;"-"&amp;H441,'ХЛМ класифікація проявлень'!A:F,6,0)</f>
        <v>???</v>
      </c>
    </row>
    <row r="442" spans="1:12" x14ac:dyDescent="0.25">
      <c r="A442">
        <v>54860</v>
      </c>
      <c r="B442" t="s">
        <v>124</v>
      </c>
      <c r="C442" t="s">
        <v>59</v>
      </c>
      <c r="D442" t="s">
        <v>60</v>
      </c>
      <c r="E442" t="s">
        <v>126</v>
      </c>
      <c r="F442" t="s">
        <v>61</v>
      </c>
      <c r="G442" t="s">
        <v>76</v>
      </c>
      <c r="H442" t="s">
        <v>70</v>
      </c>
      <c r="I442" t="s">
        <v>142</v>
      </c>
      <c r="J442">
        <v>1</v>
      </c>
      <c r="K442" t="s">
        <v>68</v>
      </c>
      <c r="L442" t="str">
        <f>VLOOKUP(E442&amp;"-"&amp;F442&amp;"-"&amp;G442&amp;"-"&amp;H442,'ХЛМ класифікація проявлень'!A:F,6,0)</f>
        <v>???</v>
      </c>
    </row>
    <row r="443" spans="1:12" x14ac:dyDescent="0.25">
      <c r="A443">
        <v>54860</v>
      </c>
      <c r="B443" t="s">
        <v>124</v>
      </c>
      <c r="C443" t="s">
        <v>59</v>
      </c>
      <c r="D443" t="s">
        <v>60</v>
      </c>
      <c r="E443" t="s">
        <v>35</v>
      </c>
      <c r="F443" t="s">
        <v>61</v>
      </c>
      <c r="G443" t="s">
        <v>76</v>
      </c>
      <c r="H443" t="s">
        <v>77</v>
      </c>
      <c r="I443">
        <v>7</v>
      </c>
      <c r="J443">
        <v>1</v>
      </c>
      <c r="K443" t="s">
        <v>62</v>
      </c>
      <c r="L443" t="str">
        <f>VLOOKUP(E443&amp;"-"&amp;F443&amp;"-"&amp;G443&amp;"-"&amp;H443,'ХЛМ класифікація проявлень'!A:F,6,0)</f>
        <v>Преміум з фіксацією в анонсі проекту</v>
      </c>
    </row>
    <row r="444" spans="1:12" x14ac:dyDescent="0.25">
      <c r="A444">
        <v>54860</v>
      </c>
      <c r="B444" t="s">
        <v>124</v>
      </c>
      <c r="C444" t="s">
        <v>59</v>
      </c>
      <c r="D444" t="s">
        <v>60</v>
      </c>
      <c r="E444" t="s">
        <v>35</v>
      </c>
      <c r="F444" t="s">
        <v>69</v>
      </c>
      <c r="G444" t="s">
        <v>81</v>
      </c>
      <c r="H444" t="s">
        <v>38</v>
      </c>
      <c r="I444">
        <v>3</v>
      </c>
      <c r="J444">
        <v>1</v>
      </c>
      <c r="K444" t="s">
        <v>62</v>
      </c>
      <c r="L444" t="str">
        <f>VLOOKUP(E444&amp;"-"&amp;F444&amp;"-"&amp;G444&amp;"-"&amp;H444,'ХЛМ класифікація проявлень'!A:F,6,0)</f>
        <v>Не вичерпує квоту спонсорства</v>
      </c>
    </row>
    <row r="445" spans="1:12" x14ac:dyDescent="0.25">
      <c r="A445">
        <v>54860</v>
      </c>
      <c r="B445" t="s">
        <v>124</v>
      </c>
      <c r="C445" t="s">
        <v>59</v>
      </c>
      <c r="D445" t="s">
        <v>60</v>
      </c>
      <c r="E445" t="s">
        <v>126</v>
      </c>
      <c r="F445" t="s">
        <v>17</v>
      </c>
      <c r="G445" t="s">
        <v>139</v>
      </c>
      <c r="H445" t="s">
        <v>8</v>
      </c>
      <c r="I445">
        <v>7</v>
      </c>
      <c r="J445">
        <v>1</v>
      </c>
      <c r="K445" t="s">
        <v>63</v>
      </c>
      <c r="L445" t="str">
        <f>VLOOKUP(E445&amp;"-"&amp;F445&amp;"-"&amp;G445&amp;"-"&amp;H445,'ХЛМ класифікація проявлень'!A:F,6,0)</f>
        <v>???</v>
      </c>
    </row>
    <row r="446" spans="1:12" x14ac:dyDescent="0.25">
      <c r="A446">
        <v>54860</v>
      </c>
      <c r="B446" t="s">
        <v>124</v>
      </c>
      <c r="C446" t="s">
        <v>59</v>
      </c>
      <c r="D446" t="s">
        <v>60</v>
      </c>
      <c r="E446" t="s">
        <v>35</v>
      </c>
      <c r="F446" t="s">
        <v>69</v>
      </c>
      <c r="G446" t="s">
        <v>81</v>
      </c>
      <c r="H446" t="s">
        <v>77</v>
      </c>
      <c r="I446">
        <v>3</v>
      </c>
      <c r="J446">
        <v>1</v>
      </c>
      <c r="K446" t="s">
        <v>65</v>
      </c>
      <c r="L446" t="str">
        <f>VLOOKUP(E446&amp;"-"&amp;F446&amp;"-"&amp;G446&amp;"-"&amp;H446,'ХЛМ класифікація проявлень'!A:F,6,0)</f>
        <v>Не вичерпує квоту спонсорства</v>
      </c>
    </row>
    <row r="447" spans="1:12" x14ac:dyDescent="0.25">
      <c r="A447">
        <v>54860</v>
      </c>
      <c r="B447" t="s">
        <v>124</v>
      </c>
      <c r="C447" t="s">
        <v>59</v>
      </c>
      <c r="D447" t="s">
        <v>60</v>
      </c>
      <c r="E447" t="s">
        <v>126</v>
      </c>
      <c r="F447" t="s">
        <v>61</v>
      </c>
      <c r="G447" t="s">
        <v>76</v>
      </c>
      <c r="H447" t="s">
        <v>38</v>
      </c>
      <c r="I447">
        <v>7</v>
      </c>
      <c r="J447">
        <v>1</v>
      </c>
      <c r="K447" t="s">
        <v>68</v>
      </c>
      <c r="L447" t="str">
        <f>VLOOKUP(E447&amp;"-"&amp;F447&amp;"-"&amp;G447&amp;"-"&amp;H447,'ХЛМ класифікація проявлень'!A:F,6,0)</f>
        <v>???</v>
      </c>
    </row>
    <row r="448" spans="1:12" x14ac:dyDescent="0.25">
      <c r="A448">
        <v>54860</v>
      </c>
      <c r="B448" t="s">
        <v>124</v>
      </c>
      <c r="C448" t="s">
        <v>59</v>
      </c>
      <c r="D448" t="s">
        <v>60</v>
      </c>
      <c r="E448" t="s">
        <v>35</v>
      </c>
      <c r="F448" t="s">
        <v>69</v>
      </c>
      <c r="G448" t="s">
        <v>81</v>
      </c>
      <c r="H448" t="s">
        <v>77</v>
      </c>
      <c r="I448">
        <v>3</v>
      </c>
      <c r="J448">
        <v>1</v>
      </c>
      <c r="K448" t="s">
        <v>71</v>
      </c>
      <c r="L448" t="str">
        <f>VLOOKUP(E448&amp;"-"&amp;F448&amp;"-"&amp;G448&amp;"-"&amp;H448,'ХЛМ класифікація проявлень'!A:F,6,0)</f>
        <v>Не вичерпує квоту спонсорства</v>
      </c>
    </row>
    <row r="449" spans="1:12" x14ac:dyDescent="0.25">
      <c r="A449">
        <v>54860</v>
      </c>
      <c r="B449" t="s">
        <v>124</v>
      </c>
      <c r="C449" t="s">
        <v>59</v>
      </c>
      <c r="D449" t="s">
        <v>60</v>
      </c>
      <c r="E449" t="s">
        <v>126</v>
      </c>
      <c r="F449" t="s">
        <v>61</v>
      </c>
      <c r="G449" t="s">
        <v>76</v>
      </c>
      <c r="H449" t="s">
        <v>38</v>
      </c>
      <c r="I449">
        <v>7</v>
      </c>
      <c r="J449">
        <v>1</v>
      </c>
      <c r="K449" t="s">
        <v>72</v>
      </c>
      <c r="L449" t="str">
        <f>VLOOKUP(E449&amp;"-"&amp;F449&amp;"-"&amp;G449&amp;"-"&amp;H449,'ХЛМ класифікація проявлень'!A:F,6,0)</f>
        <v>???</v>
      </c>
    </row>
    <row r="450" spans="1:12" x14ac:dyDescent="0.25">
      <c r="A450">
        <v>55810</v>
      </c>
      <c r="B450" t="s">
        <v>144</v>
      </c>
      <c r="C450" t="s">
        <v>59</v>
      </c>
      <c r="D450" t="s">
        <v>108</v>
      </c>
      <c r="E450" t="s">
        <v>5</v>
      </c>
      <c r="F450" t="s">
        <v>61</v>
      </c>
      <c r="G450" t="s">
        <v>23</v>
      </c>
      <c r="H450" t="s">
        <v>137</v>
      </c>
      <c r="I450">
        <v>10</v>
      </c>
      <c r="J450">
        <v>1</v>
      </c>
      <c r="K450" t="s">
        <v>62</v>
      </c>
      <c r="L450" t="str">
        <f>VLOOKUP(E450&amp;"-"&amp;F450&amp;"-"&amp;G450&amp;"-"&amp;H450,'ХЛМ класифікація проявлень'!A:F,6,0)</f>
        <v>Преміум з фіксацією</v>
      </c>
    </row>
    <row r="451" spans="1:12" x14ac:dyDescent="0.25">
      <c r="A451">
        <v>55810</v>
      </c>
      <c r="B451" t="s">
        <v>144</v>
      </c>
      <c r="C451" t="s">
        <v>59</v>
      </c>
      <c r="D451" t="s">
        <v>108</v>
      </c>
      <c r="E451" t="s">
        <v>5</v>
      </c>
      <c r="F451" t="s">
        <v>61</v>
      </c>
      <c r="G451" t="s">
        <v>23</v>
      </c>
      <c r="H451" t="s">
        <v>8</v>
      </c>
      <c r="I451">
        <v>5</v>
      </c>
      <c r="J451">
        <v>1</v>
      </c>
      <c r="K451" t="s">
        <v>63</v>
      </c>
      <c r="L451" t="str">
        <f>VLOOKUP(E451&amp;"-"&amp;F451&amp;"-"&amp;G451&amp;"-"&amp;H451,'ХЛМ класифікація проявлень'!A:F,6,0)</f>
        <v>Мікророзрив</v>
      </c>
    </row>
    <row r="452" spans="1:12" x14ac:dyDescent="0.25">
      <c r="A452">
        <v>55810</v>
      </c>
      <c r="B452" t="s">
        <v>144</v>
      </c>
      <c r="C452" t="s">
        <v>59</v>
      </c>
      <c r="D452" t="s">
        <v>108</v>
      </c>
      <c r="E452" t="s">
        <v>5</v>
      </c>
      <c r="F452" t="s">
        <v>17</v>
      </c>
      <c r="G452" t="s">
        <v>18</v>
      </c>
      <c r="H452" t="s">
        <v>8</v>
      </c>
      <c r="I452">
        <v>10</v>
      </c>
      <c r="J452">
        <v>4</v>
      </c>
      <c r="K452" t="s">
        <v>65</v>
      </c>
      <c r="L452" t="str">
        <f>VLOOKUP(E452&amp;"-"&amp;F452&amp;"-"&amp;G452&amp;"-"&amp;H452,'ХЛМ класифікація проявлень'!A:F,6,0)</f>
        <v>Логотип/плашка в програмі</v>
      </c>
    </row>
    <row r="453" spans="1:12" x14ac:dyDescent="0.25">
      <c r="A453">
        <v>55810</v>
      </c>
      <c r="B453" t="s">
        <v>144</v>
      </c>
      <c r="C453" t="s">
        <v>59</v>
      </c>
      <c r="D453" t="s">
        <v>108</v>
      </c>
      <c r="E453" t="s">
        <v>5</v>
      </c>
      <c r="F453" t="s">
        <v>15</v>
      </c>
      <c r="G453" t="s">
        <v>145</v>
      </c>
      <c r="H453" t="s">
        <v>8</v>
      </c>
      <c r="I453">
        <v>5</v>
      </c>
      <c r="J453">
        <v>2</v>
      </c>
      <c r="K453" t="s">
        <v>68</v>
      </c>
      <c r="L453" t="str">
        <f>VLOOKUP(E453&amp;"-"&amp;F453&amp;"-"&amp;G453&amp;"-"&amp;H453,'ХЛМ класифікація проявлень'!A:F,6,0)</f>
        <v>Логотип/плашка в програмі</v>
      </c>
    </row>
    <row r="454" spans="1:12" x14ac:dyDescent="0.25">
      <c r="A454">
        <v>55810</v>
      </c>
      <c r="B454" t="s">
        <v>144</v>
      </c>
      <c r="C454" t="s">
        <v>59</v>
      </c>
      <c r="D454" t="s">
        <v>108</v>
      </c>
      <c r="E454" t="s">
        <v>35</v>
      </c>
      <c r="F454" t="s">
        <v>61</v>
      </c>
      <c r="G454" t="s">
        <v>76</v>
      </c>
      <c r="H454" t="s">
        <v>77</v>
      </c>
      <c r="I454">
        <v>10</v>
      </c>
      <c r="J454">
        <v>1</v>
      </c>
      <c r="K454" t="s">
        <v>62</v>
      </c>
      <c r="L454" t="str">
        <f>VLOOKUP(E454&amp;"-"&amp;F454&amp;"-"&amp;G454&amp;"-"&amp;H454,'ХЛМ класифікація проявлень'!A:F,6,0)</f>
        <v>Преміум з фіксацією в анонсі проекту</v>
      </c>
    </row>
    <row r="455" spans="1:12" x14ac:dyDescent="0.25">
      <c r="A455">
        <v>55810</v>
      </c>
      <c r="B455" t="s">
        <v>144</v>
      </c>
      <c r="C455" t="s">
        <v>59</v>
      </c>
      <c r="D455" t="s">
        <v>108</v>
      </c>
      <c r="E455" t="s">
        <v>35</v>
      </c>
      <c r="F455" t="s">
        <v>17</v>
      </c>
      <c r="G455" t="s">
        <v>95</v>
      </c>
      <c r="H455" t="s">
        <v>38</v>
      </c>
      <c r="I455">
        <v>10</v>
      </c>
      <c r="J455">
        <v>1</v>
      </c>
      <c r="K455" t="s">
        <v>62</v>
      </c>
      <c r="L455" t="str">
        <f>VLOOKUP(E455&amp;"-"&amp;F455&amp;"-"&amp;G455&amp;"-"&amp;H455,'ХЛМ класифікація проявлень'!A:F,6,0)</f>
        <v>Логотип/плашка в спонсорському анонсі проекту</v>
      </c>
    </row>
    <row r="456" spans="1:12" x14ac:dyDescent="0.25">
      <c r="A456">
        <v>49818</v>
      </c>
      <c r="B456" t="s">
        <v>146</v>
      </c>
      <c r="C456" t="s">
        <v>59</v>
      </c>
      <c r="D456" t="s">
        <v>111</v>
      </c>
      <c r="E456" t="s">
        <v>5</v>
      </c>
      <c r="F456" t="s">
        <v>15</v>
      </c>
      <c r="G456" t="s">
        <v>16</v>
      </c>
      <c r="H456" t="s">
        <v>8</v>
      </c>
      <c r="I456">
        <v>10</v>
      </c>
      <c r="J456">
        <v>2</v>
      </c>
      <c r="K456" t="s">
        <v>62</v>
      </c>
      <c r="L456" t="str">
        <f>VLOOKUP(E456&amp;"-"&amp;F456&amp;"-"&amp;G456&amp;"-"&amp;H456,'ХЛМ класифікація проявлень'!A:F,6,0)</f>
        <v>Логотип/плашка в програмі</v>
      </c>
    </row>
    <row r="457" spans="1:12" x14ac:dyDescent="0.25">
      <c r="A457">
        <v>49818</v>
      </c>
      <c r="B457" t="s">
        <v>146</v>
      </c>
      <c r="C457" t="s">
        <v>59</v>
      </c>
      <c r="D457" t="s">
        <v>111</v>
      </c>
      <c r="E457" t="s">
        <v>5</v>
      </c>
      <c r="F457" t="s">
        <v>90</v>
      </c>
      <c r="G457" t="s">
        <v>33</v>
      </c>
      <c r="H457" t="s">
        <v>8</v>
      </c>
      <c r="I457">
        <v>10</v>
      </c>
      <c r="J457">
        <v>1</v>
      </c>
      <c r="K457" t="s">
        <v>63</v>
      </c>
      <c r="L457" t="str">
        <f>VLOOKUP(E457&amp;"-"&amp;F457&amp;"-"&amp;G457&amp;"-"&amp;H457,'ХЛМ класифікація проявлень'!A:F,6,0)</f>
        <v>Не вичерпує квоту спонсорства</v>
      </c>
    </row>
    <row r="458" spans="1:12" x14ac:dyDescent="0.25">
      <c r="A458">
        <v>49818</v>
      </c>
      <c r="B458" t="s">
        <v>146</v>
      </c>
      <c r="C458" t="s">
        <v>59</v>
      </c>
      <c r="D458" t="s">
        <v>111</v>
      </c>
      <c r="E458" t="s">
        <v>5</v>
      </c>
      <c r="F458" t="s">
        <v>69</v>
      </c>
      <c r="G458" t="s">
        <v>147</v>
      </c>
      <c r="H458" t="s">
        <v>8</v>
      </c>
      <c r="I458">
        <v>5</v>
      </c>
      <c r="J458">
        <v>5</v>
      </c>
      <c r="K458" t="s">
        <v>65</v>
      </c>
      <c r="L458" t="str">
        <f>VLOOKUP(E458&amp;"-"&amp;F458&amp;"-"&amp;G458&amp;"-"&amp;H458,'ХЛМ класифікація проявлень'!A:F,6,0)</f>
        <v>Не вичерпує квоту спонсорства</v>
      </c>
    </row>
    <row r="459" spans="1:12" x14ac:dyDescent="0.25">
      <c r="A459">
        <v>49818</v>
      </c>
      <c r="B459" t="s">
        <v>146</v>
      </c>
      <c r="C459" t="s">
        <v>59</v>
      </c>
      <c r="D459" t="s">
        <v>111</v>
      </c>
      <c r="E459" t="s">
        <v>5</v>
      </c>
      <c r="F459" t="s">
        <v>87</v>
      </c>
      <c r="G459" t="s">
        <v>135</v>
      </c>
      <c r="H459" t="s">
        <v>8</v>
      </c>
      <c r="I459">
        <v>5</v>
      </c>
      <c r="J459">
        <v>5</v>
      </c>
      <c r="K459" t="s">
        <v>68</v>
      </c>
      <c r="L459" t="str">
        <f>VLOOKUP(E459&amp;"-"&amp;F459&amp;"-"&amp;G459&amp;"-"&amp;H459,'ХЛМ класифікація проявлень'!A:F,6,0)</f>
        <v>Не вичерпує квоту спонсорства</v>
      </c>
    </row>
    <row r="460" spans="1:12" x14ac:dyDescent="0.25">
      <c r="A460">
        <v>49818</v>
      </c>
      <c r="B460" t="s">
        <v>146</v>
      </c>
      <c r="C460" t="s">
        <v>59</v>
      </c>
      <c r="D460" t="s">
        <v>111</v>
      </c>
      <c r="E460" t="s">
        <v>35</v>
      </c>
      <c r="F460" t="s">
        <v>15</v>
      </c>
      <c r="G460" t="s">
        <v>93</v>
      </c>
      <c r="H460" t="s">
        <v>38</v>
      </c>
      <c r="I460">
        <v>5</v>
      </c>
      <c r="J460">
        <v>5</v>
      </c>
      <c r="K460" t="s">
        <v>62</v>
      </c>
      <c r="L460" t="str">
        <f>VLOOKUP(E460&amp;"-"&amp;F460&amp;"-"&amp;G460&amp;"-"&amp;H460,'ХЛМ класифікація проявлень'!A:F,6,0)</f>
        <v>Логотип/плашка в спонсорському анонсі проекту</v>
      </c>
    </row>
    <row r="461" spans="1:12" x14ac:dyDescent="0.25">
      <c r="A461">
        <v>49820</v>
      </c>
      <c r="B461" t="s">
        <v>148</v>
      </c>
      <c r="C461" t="s">
        <v>59</v>
      </c>
      <c r="D461" t="s">
        <v>60</v>
      </c>
      <c r="E461" t="s">
        <v>5</v>
      </c>
      <c r="F461" t="s">
        <v>61</v>
      </c>
      <c r="G461" t="s">
        <v>23</v>
      </c>
      <c r="H461" t="s">
        <v>70</v>
      </c>
      <c r="I461">
        <v>7</v>
      </c>
      <c r="J461">
        <v>1</v>
      </c>
      <c r="K461" t="s">
        <v>62</v>
      </c>
      <c r="L461" t="str">
        <f>VLOOKUP(E461&amp;"-"&amp;F461&amp;"-"&amp;G461&amp;"-"&amp;H461,'ХЛМ класифікація проявлень'!A:F,6,0)</f>
        <v>Преміум з фіксацією</v>
      </c>
    </row>
    <row r="462" spans="1:12" x14ac:dyDescent="0.25">
      <c r="A462">
        <v>49820</v>
      </c>
      <c r="B462" t="s">
        <v>148</v>
      </c>
      <c r="C462" t="s">
        <v>59</v>
      </c>
      <c r="D462" t="s">
        <v>60</v>
      </c>
      <c r="E462" t="s">
        <v>5</v>
      </c>
      <c r="F462" t="s">
        <v>66</v>
      </c>
      <c r="G462" t="s">
        <v>149</v>
      </c>
      <c r="H462" t="s">
        <v>8</v>
      </c>
      <c r="I462">
        <v>1200</v>
      </c>
      <c r="J462">
        <v>1</v>
      </c>
      <c r="K462" t="s">
        <v>63</v>
      </c>
      <c r="L462" t="str">
        <f>VLOOKUP(E462&amp;"-"&amp;F462&amp;"-"&amp;G462&amp;"-"&amp;H462,'ХЛМ класифікація проявлень'!A:F,6,0)</f>
        <v>Не вичерпує квоту спонсорства</v>
      </c>
    </row>
    <row r="463" spans="1:12" x14ac:dyDescent="0.25">
      <c r="A463">
        <v>50320</v>
      </c>
      <c r="B463" t="s">
        <v>150</v>
      </c>
      <c r="C463" t="s">
        <v>59</v>
      </c>
      <c r="D463" t="s">
        <v>60</v>
      </c>
      <c r="E463" t="s">
        <v>5</v>
      </c>
      <c r="F463" t="s">
        <v>80</v>
      </c>
      <c r="G463" t="s">
        <v>23</v>
      </c>
      <c r="H463" t="s">
        <v>8</v>
      </c>
      <c r="I463">
        <v>5</v>
      </c>
      <c r="J463">
        <v>1</v>
      </c>
      <c r="K463" t="s">
        <v>62</v>
      </c>
      <c r="L463" t="str">
        <f>VLOOKUP(E463&amp;"-"&amp;F463&amp;"-"&amp;G463&amp;"-"&amp;H463,'ХЛМ класифікація проявлень'!A:F,6,0)</f>
        <v>Мікророзрив</v>
      </c>
    </row>
    <row r="464" spans="1:12" x14ac:dyDescent="0.25">
      <c r="A464">
        <v>50320</v>
      </c>
      <c r="B464" t="s">
        <v>150</v>
      </c>
      <c r="C464" t="s">
        <v>59</v>
      </c>
      <c r="D464" t="s">
        <v>60</v>
      </c>
      <c r="E464" t="s">
        <v>5</v>
      </c>
      <c r="F464" t="s">
        <v>17</v>
      </c>
      <c r="G464" t="s">
        <v>151</v>
      </c>
      <c r="H464" t="s">
        <v>8</v>
      </c>
      <c r="I464">
        <v>5</v>
      </c>
      <c r="J464">
        <v>1</v>
      </c>
      <c r="K464" t="s">
        <v>63</v>
      </c>
      <c r="L464" t="str">
        <f>VLOOKUP(E464&amp;"-"&amp;F464&amp;"-"&amp;G464&amp;"-"&amp;H464,'ХЛМ класифікація проявлень'!A:F,6,0)</f>
        <v>Логотип/плашка в програмі</v>
      </c>
    </row>
    <row r="465" spans="1:12" x14ac:dyDescent="0.25">
      <c r="A465">
        <v>50320</v>
      </c>
      <c r="B465" t="s">
        <v>150</v>
      </c>
      <c r="C465" t="s">
        <v>59</v>
      </c>
      <c r="D465" t="s">
        <v>60</v>
      </c>
      <c r="E465" t="s">
        <v>5</v>
      </c>
      <c r="F465" t="s">
        <v>69</v>
      </c>
      <c r="G465" t="s">
        <v>152</v>
      </c>
      <c r="H465" t="s">
        <v>8</v>
      </c>
      <c r="I465">
        <v>10</v>
      </c>
      <c r="J465">
        <v>3</v>
      </c>
      <c r="K465" t="s">
        <v>65</v>
      </c>
      <c r="L465" t="str">
        <f>VLOOKUP(E465&amp;"-"&amp;F465&amp;"-"&amp;G465&amp;"-"&amp;H465,'ХЛМ класифікація проявлень'!A:F,6,0)</f>
        <v>Не вичерпує квоту спонсорства</v>
      </c>
    </row>
    <row r="466" spans="1:12" x14ac:dyDescent="0.25">
      <c r="A466">
        <v>50320</v>
      </c>
      <c r="B466" t="s">
        <v>150</v>
      </c>
      <c r="C466" t="s">
        <v>59</v>
      </c>
      <c r="D466" t="s">
        <v>60</v>
      </c>
      <c r="E466" t="s">
        <v>5</v>
      </c>
      <c r="F466" t="s">
        <v>74</v>
      </c>
      <c r="G466" t="s">
        <v>31</v>
      </c>
      <c r="H466" t="s">
        <v>8</v>
      </c>
      <c r="I466">
        <v>5</v>
      </c>
      <c r="J466">
        <v>2</v>
      </c>
      <c r="K466" t="s">
        <v>68</v>
      </c>
      <c r="L466" t="str">
        <f>VLOOKUP(E466&amp;"-"&amp;F466&amp;"-"&amp;G466&amp;"-"&amp;H466,'ХЛМ класифікація проявлень'!A:F,6,0)</f>
        <v>Не вичерпує квоту спонсорства</v>
      </c>
    </row>
    <row r="467" spans="1:12" x14ac:dyDescent="0.25">
      <c r="A467">
        <v>50320</v>
      </c>
      <c r="B467" t="s">
        <v>150</v>
      </c>
      <c r="C467" t="s">
        <v>59</v>
      </c>
      <c r="D467" t="s">
        <v>60</v>
      </c>
      <c r="E467" t="s">
        <v>5</v>
      </c>
      <c r="F467" t="s">
        <v>87</v>
      </c>
      <c r="G467" t="s">
        <v>153</v>
      </c>
      <c r="H467" t="s">
        <v>8</v>
      </c>
      <c r="I467">
        <v>5</v>
      </c>
      <c r="J467">
        <v>1</v>
      </c>
      <c r="K467" t="s">
        <v>71</v>
      </c>
      <c r="L467" t="str">
        <f>VLOOKUP(E467&amp;"-"&amp;F467&amp;"-"&amp;G467&amp;"-"&amp;H467,'ХЛМ класифікація проявлень'!A:F,6,0)</f>
        <v>Не вичерпує квоту спонсорства</v>
      </c>
    </row>
    <row r="468" spans="1:12" x14ac:dyDescent="0.25">
      <c r="A468">
        <v>50320</v>
      </c>
      <c r="B468" t="s">
        <v>150</v>
      </c>
      <c r="C468" t="s">
        <v>59</v>
      </c>
      <c r="D468" t="s">
        <v>60</v>
      </c>
      <c r="E468" t="s">
        <v>5</v>
      </c>
      <c r="F468" t="s">
        <v>90</v>
      </c>
      <c r="G468" t="s">
        <v>154</v>
      </c>
      <c r="H468" t="s">
        <v>8</v>
      </c>
      <c r="I468">
        <v>10</v>
      </c>
      <c r="J468">
        <v>1</v>
      </c>
      <c r="K468" t="s">
        <v>72</v>
      </c>
      <c r="L468" t="str">
        <f>VLOOKUP(E468&amp;"-"&amp;F468&amp;"-"&amp;G468&amp;"-"&amp;H468,'ХЛМ класифікація проявлень'!A:F,6,0)</f>
        <v>Не вичерпує квоту спонсорства</v>
      </c>
    </row>
    <row r="469" spans="1:12" x14ac:dyDescent="0.25">
      <c r="A469">
        <v>50320</v>
      </c>
      <c r="B469" t="s">
        <v>150</v>
      </c>
      <c r="C469" t="s">
        <v>59</v>
      </c>
      <c r="D469" t="s">
        <v>60</v>
      </c>
      <c r="E469" t="s">
        <v>35</v>
      </c>
      <c r="F469" t="s">
        <v>80</v>
      </c>
      <c r="G469" t="s">
        <v>76</v>
      </c>
      <c r="H469" t="s">
        <v>77</v>
      </c>
      <c r="I469">
        <v>5</v>
      </c>
      <c r="J469">
        <v>30</v>
      </c>
      <c r="K469" t="s">
        <v>62</v>
      </c>
      <c r="L469" t="str">
        <f>VLOOKUP(E469&amp;"-"&amp;F469&amp;"-"&amp;G469&amp;"-"&amp;H469,'ХЛМ класифікація проявлень'!A:F,6,0)</f>
        <v>Преміум з фіксацією в анонсі проекту</v>
      </c>
    </row>
    <row r="470" spans="1:12" x14ac:dyDescent="0.25">
      <c r="A470">
        <v>50320</v>
      </c>
      <c r="B470" t="s">
        <v>150</v>
      </c>
      <c r="C470" t="s">
        <v>59</v>
      </c>
      <c r="D470" t="s">
        <v>60</v>
      </c>
      <c r="E470" t="s">
        <v>5</v>
      </c>
      <c r="F470" t="s">
        <v>80</v>
      </c>
      <c r="G470" t="s">
        <v>23</v>
      </c>
      <c r="H470" t="s">
        <v>8</v>
      </c>
      <c r="I470">
        <v>5</v>
      </c>
      <c r="J470">
        <v>1</v>
      </c>
      <c r="K470" t="s">
        <v>62</v>
      </c>
      <c r="L470" t="str">
        <f>VLOOKUP(E470&amp;"-"&amp;F470&amp;"-"&amp;G470&amp;"-"&amp;H470,'ХЛМ класифікація проявлень'!A:F,6,0)</f>
        <v>Мікророзрив</v>
      </c>
    </row>
    <row r="471" spans="1:12" x14ac:dyDescent="0.25">
      <c r="A471">
        <v>50320</v>
      </c>
      <c r="B471" t="s">
        <v>150</v>
      </c>
      <c r="C471" t="s">
        <v>59</v>
      </c>
      <c r="D471" t="s">
        <v>60</v>
      </c>
      <c r="E471" t="s">
        <v>5</v>
      </c>
      <c r="F471" t="s">
        <v>17</v>
      </c>
      <c r="G471" t="s">
        <v>151</v>
      </c>
      <c r="H471" t="s">
        <v>8</v>
      </c>
      <c r="I471">
        <v>5</v>
      </c>
      <c r="J471">
        <v>1</v>
      </c>
      <c r="K471" t="s">
        <v>63</v>
      </c>
      <c r="L471" t="str">
        <f>VLOOKUP(E471&amp;"-"&amp;F471&amp;"-"&amp;G471&amp;"-"&amp;H471,'ХЛМ класифікація проявлень'!A:F,6,0)</f>
        <v>Логотип/плашка в програмі</v>
      </c>
    </row>
    <row r="472" spans="1:12" x14ac:dyDescent="0.25">
      <c r="A472">
        <v>50320</v>
      </c>
      <c r="B472" t="s">
        <v>150</v>
      </c>
      <c r="C472" t="s">
        <v>59</v>
      </c>
      <c r="D472" t="s">
        <v>60</v>
      </c>
      <c r="E472" t="s">
        <v>5</v>
      </c>
      <c r="F472" t="s">
        <v>69</v>
      </c>
      <c r="G472" t="s">
        <v>152</v>
      </c>
      <c r="H472" t="s">
        <v>8</v>
      </c>
      <c r="I472">
        <v>10</v>
      </c>
      <c r="J472">
        <v>3</v>
      </c>
      <c r="K472" t="s">
        <v>65</v>
      </c>
      <c r="L472" t="str">
        <f>VLOOKUP(E472&amp;"-"&amp;F472&amp;"-"&amp;G472&amp;"-"&amp;H472,'ХЛМ класифікація проявлень'!A:F,6,0)</f>
        <v>Не вичерпує квоту спонсорства</v>
      </c>
    </row>
    <row r="473" spans="1:12" x14ac:dyDescent="0.25">
      <c r="A473">
        <v>50320</v>
      </c>
      <c r="B473" t="s">
        <v>150</v>
      </c>
      <c r="C473" t="s">
        <v>59</v>
      </c>
      <c r="D473" t="s">
        <v>60</v>
      </c>
      <c r="E473" t="s">
        <v>5</v>
      </c>
      <c r="F473" t="s">
        <v>74</v>
      </c>
      <c r="G473" t="s">
        <v>31</v>
      </c>
      <c r="H473" t="s">
        <v>8</v>
      </c>
      <c r="I473">
        <v>5</v>
      </c>
      <c r="J473">
        <v>2</v>
      </c>
      <c r="K473" t="s">
        <v>68</v>
      </c>
      <c r="L473" t="str">
        <f>VLOOKUP(E473&amp;"-"&amp;F473&amp;"-"&amp;G473&amp;"-"&amp;H473,'ХЛМ класифікація проявлень'!A:F,6,0)</f>
        <v>Не вичерпує квоту спонсорства</v>
      </c>
    </row>
    <row r="474" spans="1:12" x14ac:dyDescent="0.25">
      <c r="A474">
        <v>50320</v>
      </c>
      <c r="B474" t="s">
        <v>150</v>
      </c>
      <c r="C474" t="s">
        <v>59</v>
      </c>
      <c r="D474" t="s">
        <v>60</v>
      </c>
      <c r="E474" t="s">
        <v>5</v>
      </c>
      <c r="F474" t="s">
        <v>87</v>
      </c>
      <c r="G474" t="s">
        <v>153</v>
      </c>
      <c r="H474" t="s">
        <v>8</v>
      </c>
      <c r="I474">
        <v>5</v>
      </c>
      <c r="J474">
        <v>1</v>
      </c>
      <c r="K474" t="s">
        <v>71</v>
      </c>
      <c r="L474" t="str">
        <f>VLOOKUP(E474&amp;"-"&amp;F474&amp;"-"&amp;G474&amp;"-"&amp;H474,'ХЛМ класифікація проявлень'!A:F,6,0)</f>
        <v>Не вичерпує квоту спонсорства</v>
      </c>
    </row>
    <row r="475" spans="1:12" x14ac:dyDescent="0.25">
      <c r="A475">
        <v>50320</v>
      </c>
      <c r="B475" t="s">
        <v>150</v>
      </c>
      <c r="C475" t="s">
        <v>59</v>
      </c>
      <c r="D475" t="s">
        <v>60</v>
      </c>
      <c r="E475" t="s">
        <v>5</v>
      </c>
      <c r="F475" t="s">
        <v>90</v>
      </c>
      <c r="G475" t="s">
        <v>154</v>
      </c>
      <c r="H475" t="s">
        <v>8</v>
      </c>
      <c r="I475">
        <v>10</v>
      </c>
      <c r="J475">
        <v>1</v>
      </c>
      <c r="K475" t="s">
        <v>72</v>
      </c>
      <c r="L475" t="str">
        <f>VLOOKUP(E475&amp;"-"&amp;F475&amp;"-"&amp;G475&amp;"-"&amp;H475,'ХЛМ класифікація проявлень'!A:F,6,0)</f>
        <v>Не вичерпує квоту спонсорства</v>
      </c>
    </row>
    <row r="476" spans="1:12" x14ac:dyDescent="0.25">
      <c r="A476">
        <v>50320</v>
      </c>
      <c r="B476" t="s">
        <v>150</v>
      </c>
      <c r="C476" t="s">
        <v>59</v>
      </c>
      <c r="D476" t="s">
        <v>60</v>
      </c>
      <c r="E476" t="s">
        <v>5</v>
      </c>
      <c r="F476" t="s">
        <v>80</v>
      </c>
      <c r="G476" t="s">
        <v>23</v>
      </c>
      <c r="H476" t="s">
        <v>8</v>
      </c>
      <c r="I476">
        <v>5</v>
      </c>
      <c r="J476">
        <v>1</v>
      </c>
      <c r="K476" t="s">
        <v>62</v>
      </c>
      <c r="L476" t="str">
        <f>VLOOKUP(E476&amp;"-"&amp;F476&amp;"-"&amp;G476&amp;"-"&amp;H476,'ХЛМ класифікація проявлень'!A:F,6,0)</f>
        <v>Мікророзрив</v>
      </c>
    </row>
    <row r="477" spans="1:12" x14ac:dyDescent="0.25">
      <c r="A477">
        <v>50320</v>
      </c>
      <c r="B477" t="s">
        <v>150</v>
      </c>
      <c r="C477" t="s">
        <v>59</v>
      </c>
      <c r="D477" t="s">
        <v>60</v>
      </c>
      <c r="E477" t="s">
        <v>5</v>
      </c>
      <c r="F477" t="s">
        <v>17</v>
      </c>
      <c r="G477" t="s">
        <v>151</v>
      </c>
      <c r="H477" t="s">
        <v>8</v>
      </c>
      <c r="I477">
        <v>5</v>
      </c>
      <c r="J477">
        <v>1</v>
      </c>
      <c r="K477" t="s">
        <v>63</v>
      </c>
      <c r="L477" t="str">
        <f>VLOOKUP(E477&amp;"-"&amp;F477&amp;"-"&amp;G477&amp;"-"&amp;H477,'ХЛМ класифікація проявлень'!A:F,6,0)</f>
        <v>Логотип/плашка в програмі</v>
      </c>
    </row>
    <row r="478" spans="1:12" x14ac:dyDescent="0.25">
      <c r="A478">
        <v>50320</v>
      </c>
      <c r="B478" t="s">
        <v>150</v>
      </c>
      <c r="C478" t="s">
        <v>59</v>
      </c>
      <c r="D478" t="s">
        <v>60</v>
      </c>
      <c r="E478" t="s">
        <v>5</v>
      </c>
      <c r="F478" t="s">
        <v>69</v>
      </c>
      <c r="G478" t="s">
        <v>152</v>
      </c>
      <c r="H478" t="s">
        <v>8</v>
      </c>
      <c r="I478">
        <v>10</v>
      </c>
      <c r="J478">
        <v>3</v>
      </c>
      <c r="K478" t="s">
        <v>65</v>
      </c>
      <c r="L478" t="str">
        <f>VLOOKUP(E478&amp;"-"&amp;F478&amp;"-"&amp;G478&amp;"-"&amp;H478,'ХЛМ класифікація проявлень'!A:F,6,0)</f>
        <v>Не вичерпує квоту спонсорства</v>
      </c>
    </row>
    <row r="479" spans="1:12" x14ac:dyDescent="0.25">
      <c r="A479">
        <v>50320</v>
      </c>
      <c r="B479" t="s">
        <v>150</v>
      </c>
      <c r="C479" t="s">
        <v>59</v>
      </c>
      <c r="D479" t="s">
        <v>60</v>
      </c>
      <c r="E479" t="s">
        <v>5</v>
      </c>
      <c r="F479" t="s">
        <v>74</v>
      </c>
      <c r="G479" t="s">
        <v>31</v>
      </c>
      <c r="H479" t="s">
        <v>8</v>
      </c>
      <c r="I479">
        <v>5</v>
      </c>
      <c r="J479">
        <v>2</v>
      </c>
      <c r="K479" t="s">
        <v>68</v>
      </c>
      <c r="L479" t="str">
        <f>VLOOKUP(E479&amp;"-"&amp;F479&amp;"-"&amp;G479&amp;"-"&amp;H479,'ХЛМ класифікація проявлень'!A:F,6,0)</f>
        <v>Не вичерпує квоту спонсорства</v>
      </c>
    </row>
    <row r="480" spans="1:12" x14ac:dyDescent="0.25">
      <c r="A480">
        <v>50320</v>
      </c>
      <c r="B480" t="s">
        <v>150</v>
      </c>
      <c r="C480" t="s">
        <v>59</v>
      </c>
      <c r="D480" t="s">
        <v>60</v>
      </c>
      <c r="E480" t="s">
        <v>5</v>
      </c>
      <c r="F480" t="s">
        <v>87</v>
      </c>
      <c r="G480" t="s">
        <v>153</v>
      </c>
      <c r="H480" t="s">
        <v>8</v>
      </c>
      <c r="I480">
        <v>5</v>
      </c>
      <c r="J480">
        <v>1</v>
      </c>
      <c r="K480" t="s">
        <v>71</v>
      </c>
      <c r="L480" t="str">
        <f>VLOOKUP(E480&amp;"-"&amp;F480&amp;"-"&amp;G480&amp;"-"&amp;H480,'ХЛМ класифікація проявлень'!A:F,6,0)</f>
        <v>Не вичерпує квоту спонсорства</v>
      </c>
    </row>
    <row r="481" spans="1:12" x14ac:dyDescent="0.25">
      <c r="A481">
        <v>50320</v>
      </c>
      <c r="B481" t="s">
        <v>150</v>
      </c>
      <c r="C481" t="s">
        <v>59</v>
      </c>
      <c r="D481" t="s">
        <v>60</v>
      </c>
      <c r="E481" t="s">
        <v>5</v>
      </c>
      <c r="F481" t="s">
        <v>90</v>
      </c>
      <c r="G481" t="s">
        <v>154</v>
      </c>
      <c r="H481" t="s">
        <v>8</v>
      </c>
      <c r="I481">
        <v>10</v>
      </c>
      <c r="J481">
        <v>1</v>
      </c>
      <c r="K481" t="s">
        <v>72</v>
      </c>
      <c r="L481" t="str">
        <f>VLOOKUP(E481&amp;"-"&amp;F481&amp;"-"&amp;G481&amp;"-"&amp;H481,'ХЛМ класифікація проявлень'!A:F,6,0)</f>
        <v>Не вичерпує квоту спонсорства</v>
      </c>
    </row>
    <row r="482" spans="1:12" x14ac:dyDescent="0.25">
      <c r="A482">
        <v>50320</v>
      </c>
      <c r="B482" t="s">
        <v>150</v>
      </c>
      <c r="C482" t="s">
        <v>59</v>
      </c>
      <c r="D482" t="s">
        <v>60</v>
      </c>
      <c r="E482" t="s">
        <v>35</v>
      </c>
      <c r="F482" t="s">
        <v>80</v>
      </c>
      <c r="G482" t="s">
        <v>76</v>
      </c>
      <c r="H482" t="s">
        <v>77</v>
      </c>
      <c r="I482">
        <v>5</v>
      </c>
      <c r="J482">
        <v>20</v>
      </c>
      <c r="K482" t="s">
        <v>62</v>
      </c>
      <c r="L482" t="str">
        <f>VLOOKUP(E482&amp;"-"&amp;F482&amp;"-"&amp;G482&amp;"-"&amp;H482,'ХЛМ класифікація проявлень'!A:F,6,0)</f>
        <v>Преміум з фіксацією в анонсі проекту</v>
      </c>
    </row>
    <row r="483" spans="1:12" x14ac:dyDescent="0.25">
      <c r="A483">
        <v>50345</v>
      </c>
      <c r="B483" t="s">
        <v>155</v>
      </c>
      <c r="C483" t="s">
        <v>59</v>
      </c>
      <c r="D483" t="s">
        <v>60</v>
      </c>
      <c r="E483" t="s">
        <v>5</v>
      </c>
      <c r="F483" t="s">
        <v>90</v>
      </c>
      <c r="G483" t="s">
        <v>33</v>
      </c>
      <c r="H483" t="s">
        <v>8</v>
      </c>
      <c r="I483">
        <v>10</v>
      </c>
      <c r="J483">
        <v>1</v>
      </c>
      <c r="K483" t="s">
        <v>62</v>
      </c>
      <c r="L483" t="str">
        <f>VLOOKUP(E483&amp;"-"&amp;F483&amp;"-"&amp;G483&amp;"-"&amp;H483,'ХЛМ класифікація проявлень'!A:F,6,0)</f>
        <v>Не вичерпує квоту спонсорства</v>
      </c>
    </row>
    <row r="484" spans="1:12" x14ac:dyDescent="0.25">
      <c r="A484">
        <v>50345</v>
      </c>
      <c r="B484" t="s">
        <v>155</v>
      </c>
      <c r="C484" t="s">
        <v>59</v>
      </c>
      <c r="D484" t="s">
        <v>60</v>
      </c>
      <c r="E484" t="s">
        <v>5</v>
      </c>
      <c r="F484" t="s">
        <v>74</v>
      </c>
      <c r="G484" t="s">
        <v>31</v>
      </c>
      <c r="H484" t="s">
        <v>8</v>
      </c>
      <c r="I484">
        <v>3</v>
      </c>
      <c r="J484">
        <v>3</v>
      </c>
      <c r="K484" t="s">
        <v>63</v>
      </c>
      <c r="L484" t="str">
        <f>VLOOKUP(E484&amp;"-"&amp;F484&amp;"-"&amp;G484&amp;"-"&amp;H484,'ХЛМ класифікація проявлень'!A:F,6,0)</f>
        <v>Не вичерпує квоту спонсорства</v>
      </c>
    </row>
    <row r="485" spans="1:12" x14ac:dyDescent="0.25">
      <c r="A485">
        <v>50345</v>
      </c>
      <c r="B485" t="s">
        <v>155</v>
      </c>
      <c r="C485" t="s">
        <v>59</v>
      </c>
      <c r="D485" t="s">
        <v>60</v>
      </c>
      <c r="E485" t="s">
        <v>5</v>
      </c>
      <c r="F485" t="s">
        <v>87</v>
      </c>
      <c r="G485" t="s">
        <v>130</v>
      </c>
      <c r="H485" t="s">
        <v>8</v>
      </c>
      <c r="I485">
        <v>3</v>
      </c>
      <c r="J485">
        <v>3</v>
      </c>
      <c r="K485" t="s">
        <v>65</v>
      </c>
      <c r="L485" t="str">
        <f>VLOOKUP(E485&amp;"-"&amp;F485&amp;"-"&amp;G485&amp;"-"&amp;H485,'ХЛМ класифікація проявлень'!A:F,6,0)</f>
        <v>Не вичерпує квоту спонсорства</v>
      </c>
    </row>
    <row r="486" spans="1:12" x14ac:dyDescent="0.25">
      <c r="A486">
        <v>50345</v>
      </c>
      <c r="B486" t="s">
        <v>155</v>
      </c>
      <c r="C486" t="s">
        <v>59</v>
      </c>
      <c r="D486" t="s">
        <v>60</v>
      </c>
      <c r="E486" t="s">
        <v>5</v>
      </c>
      <c r="F486" t="s">
        <v>61</v>
      </c>
      <c r="G486" t="s">
        <v>23</v>
      </c>
      <c r="H486" t="s">
        <v>85</v>
      </c>
      <c r="I486">
        <v>10</v>
      </c>
      <c r="J486">
        <v>1</v>
      </c>
      <c r="K486" t="s">
        <v>62</v>
      </c>
      <c r="L486" t="str">
        <f>VLOOKUP(E486&amp;"-"&amp;F486&amp;"-"&amp;G486&amp;"-"&amp;H486,'ХЛМ класифікація проявлень'!A:F,6,0)</f>
        <v>Преміум з фіксацією</v>
      </c>
    </row>
    <row r="487" spans="1:12" x14ac:dyDescent="0.25">
      <c r="A487">
        <v>50345</v>
      </c>
      <c r="B487" t="s">
        <v>155</v>
      </c>
      <c r="C487" t="s">
        <v>59</v>
      </c>
      <c r="D487" t="s">
        <v>60</v>
      </c>
      <c r="E487" t="s">
        <v>5</v>
      </c>
      <c r="F487" t="s">
        <v>61</v>
      </c>
      <c r="G487" t="s">
        <v>23</v>
      </c>
      <c r="H487" t="s">
        <v>26</v>
      </c>
      <c r="I487">
        <v>10</v>
      </c>
      <c r="J487">
        <v>1</v>
      </c>
      <c r="K487" t="s">
        <v>63</v>
      </c>
      <c r="L487" t="str">
        <f>VLOOKUP(E487&amp;"-"&amp;F487&amp;"-"&amp;G487&amp;"-"&amp;H487,'ХЛМ класифікація проявлень'!A:F,6,0)</f>
        <v>Преміум з фіксацією</v>
      </c>
    </row>
    <row r="488" spans="1:12" x14ac:dyDescent="0.25">
      <c r="A488">
        <v>50345</v>
      </c>
      <c r="B488" t="s">
        <v>155</v>
      </c>
      <c r="C488" t="s">
        <v>59</v>
      </c>
      <c r="D488" t="s">
        <v>60</v>
      </c>
      <c r="E488" t="s">
        <v>5</v>
      </c>
      <c r="F488" t="s">
        <v>17</v>
      </c>
      <c r="G488" t="s">
        <v>18</v>
      </c>
      <c r="H488" t="s">
        <v>8</v>
      </c>
      <c r="I488">
        <v>10</v>
      </c>
      <c r="J488">
        <v>1</v>
      </c>
      <c r="K488" t="s">
        <v>65</v>
      </c>
      <c r="L488" t="str">
        <f>VLOOKUP(E488&amp;"-"&amp;F488&amp;"-"&amp;G488&amp;"-"&amp;H488,'ХЛМ класифікація проявлень'!A:F,6,0)</f>
        <v>Логотип/плашка в програмі</v>
      </c>
    </row>
    <row r="489" spans="1:12" x14ac:dyDescent="0.25">
      <c r="A489">
        <v>50345</v>
      </c>
      <c r="B489" t="s">
        <v>155</v>
      </c>
      <c r="C489" t="s">
        <v>59</v>
      </c>
      <c r="D489" t="s">
        <v>60</v>
      </c>
      <c r="E489" t="s">
        <v>5</v>
      </c>
      <c r="F489" t="s">
        <v>90</v>
      </c>
      <c r="G489" t="s">
        <v>33</v>
      </c>
      <c r="H489" t="s">
        <v>8</v>
      </c>
      <c r="I489">
        <v>10</v>
      </c>
      <c r="J489">
        <v>1</v>
      </c>
      <c r="K489" t="s">
        <v>68</v>
      </c>
      <c r="L489" t="str">
        <f>VLOOKUP(E489&amp;"-"&amp;F489&amp;"-"&amp;G489&amp;"-"&amp;H489,'ХЛМ класифікація проявлень'!A:F,6,0)</f>
        <v>Не вичерпує квоту спонсорства</v>
      </c>
    </row>
    <row r="490" spans="1:12" x14ac:dyDescent="0.25">
      <c r="A490">
        <v>50345</v>
      </c>
      <c r="B490" t="s">
        <v>155</v>
      </c>
      <c r="C490" t="s">
        <v>59</v>
      </c>
      <c r="D490" t="s">
        <v>60</v>
      </c>
      <c r="E490" t="s">
        <v>5</v>
      </c>
      <c r="F490" t="s">
        <v>74</v>
      </c>
      <c r="G490" t="s">
        <v>31</v>
      </c>
      <c r="H490" t="s">
        <v>8</v>
      </c>
      <c r="I490">
        <v>3</v>
      </c>
      <c r="J490">
        <v>3</v>
      </c>
      <c r="K490" t="s">
        <v>71</v>
      </c>
      <c r="L490" t="str">
        <f>VLOOKUP(E490&amp;"-"&amp;F490&amp;"-"&amp;G490&amp;"-"&amp;H490,'ХЛМ класифікація проявлень'!A:F,6,0)</f>
        <v>Не вичерпує квоту спонсорства</v>
      </c>
    </row>
    <row r="491" spans="1:12" x14ac:dyDescent="0.25">
      <c r="A491">
        <v>50345</v>
      </c>
      <c r="B491" t="s">
        <v>155</v>
      </c>
      <c r="C491" t="s">
        <v>59</v>
      </c>
      <c r="D491" t="s">
        <v>60</v>
      </c>
      <c r="E491" t="s">
        <v>5</v>
      </c>
      <c r="F491" t="s">
        <v>87</v>
      </c>
      <c r="G491" t="s">
        <v>130</v>
      </c>
      <c r="H491" t="s">
        <v>8</v>
      </c>
      <c r="I491">
        <v>3</v>
      </c>
      <c r="J491">
        <v>3</v>
      </c>
      <c r="K491" t="s">
        <v>72</v>
      </c>
      <c r="L491" t="str">
        <f>VLOOKUP(E491&amp;"-"&amp;F491&amp;"-"&amp;G491&amp;"-"&amp;H491,'ХЛМ класифікація проявлень'!A:F,6,0)</f>
        <v>Не вичерпує квоту спонсорства</v>
      </c>
    </row>
    <row r="492" spans="1:12" x14ac:dyDescent="0.25">
      <c r="A492">
        <v>50345</v>
      </c>
      <c r="B492" t="s">
        <v>155</v>
      </c>
      <c r="C492" t="s">
        <v>59</v>
      </c>
      <c r="D492" t="s">
        <v>60</v>
      </c>
      <c r="E492" t="s">
        <v>35</v>
      </c>
      <c r="F492" t="s">
        <v>17</v>
      </c>
      <c r="G492" t="s">
        <v>18</v>
      </c>
      <c r="H492" t="s">
        <v>38</v>
      </c>
      <c r="I492">
        <v>10</v>
      </c>
      <c r="J492">
        <v>17</v>
      </c>
      <c r="K492" t="s">
        <v>62</v>
      </c>
      <c r="L492" t="str">
        <f>VLOOKUP(E492&amp;"-"&amp;F492&amp;"-"&amp;G492&amp;"-"&amp;H492,'ХЛМ класифікація проявлень'!A:F,6,0)</f>
        <v>Логотип/плашка в спонсорському анонсі проекту</v>
      </c>
    </row>
    <row r="493" spans="1:12" x14ac:dyDescent="0.25">
      <c r="A493">
        <v>50346</v>
      </c>
      <c r="B493" t="s">
        <v>155</v>
      </c>
      <c r="C493" t="s">
        <v>59</v>
      </c>
      <c r="D493" t="s">
        <v>60</v>
      </c>
      <c r="E493" t="s">
        <v>5</v>
      </c>
      <c r="F493" t="s">
        <v>17</v>
      </c>
      <c r="G493" t="s">
        <v>18</v>
      </c>
      <c r="H493" t="s">
        <v>8</v>
      </c>
      <c r="I493">
        <v>10</v>
      </c>
      <c r="J493">
        <v>4</v>
      </c>
      <c r="K493" t="s">
        <v>62</v>
      </c>
      <c r="L493" t="str">
        <f>VLOOKUP(E493&amp;"-"&amp;F493&amp;"-"&amp;G493&amp;"-"&amp;H493,'ХЛМ класифікація проявлень'!A:F,6,0)</f>
        <v>Логотип/плашка в програмі</v>
      </c>
    </row>
    <row r="494" spans="1:12" x14ac:dyDescent="0.25">
      <c r="A494">
        <v>50360</v>
      </c>
      <c r="B494" t="s">
        <v>156</v>
      </c>
      <c r="C494" t="s">
        <v>59</v>
      </c>
      <c r="D494" t="s">
        <v>60</v>
      </c>
      <c r="E494" t="s">
        <v>5</v>
      </c>
      <c r="F494" t="s">
        <v>80</v>
      </c>
      <c r="G494" t="s">
        <v>157</v>
      </c>
      <c r="H494" t="s">
        <v>85</v>
      </c>
      <c r="I494">
        <v>5</v>
      </c>
      <c r="J494">
        <v>1</v>
      </c>
      <c r="K494" t="s">
        <v>62</v>
      </c>
      <c r="L494" t="str">
        <f>VLOOKUP(E494&amp;"-"&amp;F494&amp;"-"&amp;G494&amp;"-"&amp;H494,'ХЛМ класифікація проявлень'!A:F,6,0)</f>
        <v>Преміум з фіксацією</v>
      </c>
    </row>
    <row r="495" spans="1:12" x14ac:dyDescent="0.25">
      <c r="A495">
        <v>50360</v>
      </c>
      <c r="B495" t="s">
        <v>156</v>
      </c>
      <c r="C495" t="s">
        <v>59</v>
      </c>
      <c r="D495" t="s">
        <v>60</v>
      </c>
      <c r="E495" t="s">
        <v>35</v>
      </c>
      <c r="F495" t="s">
        <v>80</v>
      </c>
      <c r="G495" t="s">
        <v>23</v>
      </c>
      <c r="H495" t="s">
        <v>77</v>
      </c>
      <c r="I495">
        <v>5</v>
      </c>
      <c r="J495">
        <v>1</v>
      </c>
      <c r="K495" t="s">
        <v>63</v>
      </c>
      <c r="L495" t="str">
        <f>VLOOKUP(E495&amp;"-"&amp;F495&amp;"-"&amp;G495&amp;"-"&amp;H495,'ХЛМ класифікація проявлень'!A:F,6,0)</f>
        <v>Преміум з фіксацією в анонсі проекту</v>
      </c>
    </row>
    <row r="496" spans="1:12" x14ac:dyDescent="0.25">
      <c r="A496">
        <v>50361</v>
      </c>
      <c r="B496" t="s">
        <v>156</v>
      </c>
      <c r="C496" t="s">
        <v>59</v>
      </c>
      <c r="D496" t="s">
        <v>108</v>
      </c>
      <c r="E496" t="s">
        <v>5</v>
      </c>
      <c r="F496" t="s">
        <v>80</v>
      </c>
      <c r="G496" t="s">
        <v>157</v>
      </c>
      <c r="H496" t="s">
        <v>85</v>
      </c>
      <c r="I496">
        <v>5</v>
      </c>
      <c r="J496">
        <v>1</v>
      </c>
      <c r="K496" t="s">
        <v>62</v>
      </c>
      <c r="L496" t="str">
        <f>VLOOKUP(E496&amp;"-"&amp;F496&amp;"-"&amp;G496&amp;"-"&amp;H496,'ХЛМ класифікація проявлень'!A:F,6,0)</f>
        <v>Преміум з фіксацією</v>
      </c>
    </row>
    <row r="497" spans="1:12" x14ac:dyDescent="0.25">
      <c r="A497">
        <v>50361</v>
      </c>
      <c r="B497" t="s">
        <v>156</v>
      </c>
      <c r="C497" t="s">
        <v>59</v>
      </c>
      <c r="D497" t="s">
        <v>108</v>
      </c>
      <c r="E497" t="s">
        <v>35</v>
      </c>
      <c r="F497" t="s">
        <v>80</v>
      </c>
      <c r="G497" t="s">
        <v>23</v>
      </c>
      <c r="H497" t="s">
        <v>77</v>
      </c>
      <c r="I497">
        <v>5</v>
      </c>
      <c r="J497">
        <v>1</v>
      </c>
      <c r="K497" t="s">
        <v>63</v>
      </c>
      <c r="L497" t="str">
        <f>VLOOKUP(E497&amp;"-"&amp;F497&amp;"-"&amp;G497&amp;"-"&amp;H497,'ХЛМ класифікація проявлень'!A:F,6,0)</f>
        <v>Преміум з фіксацією в анонсі проекту</v>
      </c>
    </row>
    <row r="498" spans="1:12" x14ac:dyDescent="0.25">
      <c r="A498">
        <v>50458</v>
      </c>
      <c r="B498" t="s">
        <v>158</v>
      </c>
      <c r="C498" t="s">
        <v>59</v>
      </c>
      <c r="D498" t="s">
        <v>60</v>
      </c>
      <c r="E498" t="s">
        <v>5</v>
      </c>
      <c r="F498" t="s">
        <v>61</v>
      </c>
      <c r="G498" t="s">
        <v>23</v>
      </c>
      <c r="H498" t="s">
        <v>70</v>
      </c>
      <c r="I498">
        <v>10</v>
      </c>
      <c r="J498">
        <v>1</v>
      </c>
      <c r="K498" t="s">
        <v>62</v>
      </c>
      <c r="L498" t="str">
        <f>VLOOKUP(E498&amp;"-"&amp;F498&amp;"-"&amp;G498&amp;"-"&amp;H498,'ХЛМ класифікація проявлень'!A:F,6,0)</f>
        <v>Преміум з фіксацією</v>
      </c>
    </row>
    <row r="499" spans="1:12" x14ac:dyDescent="0.25">
      <c r="A499">
        <v>50458</v>
      </c>
      <c r="B499" t="s">
        <v>158</v>
      </c>
      <c r="C499" t="s">
        <v>59</v>
      </c>
      <c r="D499" t="s">
        <v>60</v>
      </c>
      <c r="E499" t="s">
        <v>5</v>
      </c>
      <c r="F499" t="s">
        <v>61</v>
      </c>
      <c r="G499" t="s">
        <v>23</v>
      </c>
      <c r="H499" t="s">
        <v>70</v>
      </c>
      <c r="I499">
        <v>10</v>
      </c>
      <c r="J499">
        <v>1</v>
      </c>
      <c r="K499" t="s">
        <v>63</v>
      </c>
      <c r="L499" t="str">
        <f>VLOOKUP(E499&amp;"-"&amp;F499&amp;"-"&amp;G499&amp;"-"&amp;H499,'ХЛМ класифікація проявлень'!A:F,6,0)</f>
        <v>Преміум з фіксацією</v>
      </c>
    </row>
    <row r="500" spans="1:12" x14ac:dyDescent="0.25">
      <c r="A500">
        <v>50458</v>
      </c>
      <c r="B500" t="s">
        <v>158</v>
      </c>
      <c r="C500" t="s">
        <v>59</v>
      </c>
      <c r="D500" t="s">
        <v>60</v>
      </c>
      <c r="E500" t="s">
        <v>35</v>
      </c>
      <c r="F500" t="s">
        <v>61</v>
      </c>
      <c r="G500" t="s">
        <v>76</v>
      </c>
      <c r="H500" t="s">
        <v>77</v>
      </c>
      <c r="I500">
        <v>5</v>
      </c>
      <c r="J500">
        <v>1</v>
      </c>
      <c r="K500" t="s">
        <v>65</v>
      </c>
      <c r="L500" t="str">
        <f>VLOOKUP(E500&amp;"-"&amp;F500&amp;"-"&amp;G500&amp;"-"&amp;H500,'ХЛМ класифікація проявлень'!A:F,6,0)</f>
        <v>Преміум з фіксацією в анонсі проекту</v>
      </c>
    </row>
    <row r="501" spans="1:12" x14ac:dyDescent="0.25">
      <c r="A501">
        <v>50567</v>
      </c>
      <c r="B501" t="s">
        <v>150</v>
      </c>
      <c r="C501" t="s">
        <v>59</v>
      </c>
      <c r="D501" t="s">
        <v>108</v>
      </c>
      <c r="E501" t="s">
        <v>5</v>
      </c>
      <c r="F501" t="s">
        <v>80</v>
      </c>
      <c r="G501" t="s">
        <v>23</v>
      </c>
      <c r="H501" t="s">
        <v>8</v>
      </c>
      <c r="I501">
        <v>5</v>
      </c>
      <c r="J501">
        <v>1</v>
      </c>
      <c r="K501" t="s">
        <v>62</v>
      </c>
      <c r="L501" t="str">
        <f>VLOOKUP(E501&amp;"-"&amp;F501&amp;"-"&amp;G501&amp;"-"&amp;H501,'ХЛМ класифікація проявлень'!A:F,6,0)</f>
        <v>Мікророзрив</v>
      </c>
    </row>
    <row r="502" spans="1:12" x14ac:dyDescent="0.25">
      <c r="A502">
        <v>50567</v>
      </c>
      <c r="B502" t="s">
        <v>150</v>
      </c>
      <c r="C502" t="s">
        <v>59</v>
      </c>
      <c r="D502" t="s">
        <v>108</v>
      </c>
      <c r="E502" t="s">
        <v>35</v>
      </c>
      <c r="F502" t="s">
        <v>80</v>
      </c>
      <c r="G502" t="s">
        <v>76</v>
      </c>
      <c r="H502" t="s">
        <v>77</v>
      </c>
      <c r="I502">
        <v>5</v>
      </c>
      <c r="J502">
        <v>1</v>
      </c>
      <c r="K502" t="s">
        <v>63</v>
      </c>
      <c r="L502" t="str">
        <f>VLOOKUP(E502&amp;"-"&amp;F502&amp;"-"&amp;G502&amp;"-"&amp;H502,'ХЛМ класифікація проявлень'!A:F,6,0)</f>
        <v>Преміум з фіксацією в анонсі проекту</v>
      </c>
    </row>
    <row r="503" spans="1:12" x14ac:dyDescent="0.25">
      <c r="A503">
        <v>50567</v>
      </c>
      <c r="B503" t="s">
        <v>150</v>
      </c>
      <c r="C503" t="s">
        <v>59</v>
      </c>
      <c r="D503" t="s">
        <v>108</v>
      </c>
      <c r="E503" t="s">
        <v>5</v>
      </c>
      <c r="F503" t="s">
        <v>80</v>
      </c>
      <c r="G503" t="s">
        <v>23</v>
      </c>
      <c r="H503" t="s">
        <v>8</v>
      </c>
      <c r="I503">
        <v>5</v>
      </c>
      <c r="J503">
        <v>1</v>
      </c>
      <c r="K503" t="s">
        <v>65</v>
      </c>
      <c r="L503" t="str">
        <f>VLOOKUP(E503&amp;"-"&amp;F503&amp;"-"&amp;G503&amp;"-"&amp;H503,'ХЛМ класифікація проявлень'!A:F,6,0)</f>
        <v>Мікророзрив</v>
      </c>
    </row>
    <row r="504" spans="1:12" x14ac:dyDescent="0.25">
      <c r="A504">
        <v>50567</v>
      </c>
      <c r="B504" t="s">
        <v>150</v>
      </c>
      <c r="C504" t="s">
        <v>59</v>
      </c>
      <c r="D504" t="s">
        <v>108</v>
      </c>
      <c r="E504" t="s">
        <v>5</v>
      </c>
      <c r="F504" t="s">
        <v>80</v>
      </c>
      <c r="G504" t="s">
        <v>23</v>
      </c>
      <c r="H504" t="s">
        <v>8</v>
      </c>
      <c r="I504">
        <v>5</v>
      </c>
      <c r="J504">
        <v>1</v>
      </c>
      <c r="K504" t="s">
        <v>68</v>
      </c>
      <c r="L504" t="str">
        <f>VLOOKUP(E504&amp;"-"&amp;F504&amp;"-"&amp;G504&amp;"-"&amp;H504,'ХЛМ класифікація проявлень'!A:F,6,0)</f>
        <v>Мікророзрив</v>
      </c>
    </row>
    <row r="505" spans="1:12" x14ac:dyDescent="0.25">
      <c r="A505">
        <v>50567</v>
      </c>
      <c r="B505" t="s">
        <v>150</v>
      </c>
      <c r="C505" t="s">
        <v>59</v>
      </c>
      <c r="D505" t="s">
        <v>108</v>
      </c>
      <c r="E505" t="s">
        <v>35</v>
      </c>
      <c r="F505" t="s">
        <v>80</v>
      </c>
      <c r="G505" t="s">
        <v>76</v>
      </c>
      <c r="H505" t="s">
        <v>77</v>
      </c>
      <c r="I505">
        <v>5</v>
      </c>
      <c r="J505">
        <v>1</v>
      </c>
      <c r="K505" t="s">
        <v>71</v>
      </c>
      <c r="L505" t="str">
        <f>VLOOKUP(E505&amp;"-"&amp;F505&amp;"-"&amp;G505&amp;"-"&amp;H505,'ХЛМ класифікація проявлень'!A:F,6,0)</f>
        <v>Преміум з фіксацією в анонсі проекту</v>
      </c>
    </row>
    <row r="506" spans="1:12" x14ac:dyDescent="0.25">
      <c r="A506">
        <v>50586</v>
      </c>
      <c r="B506" t="s">
        <v>159</v>
      </c>
      <c r="C506" t="s">
        <v>59</v>
      </c>
      <c r="D506" t="s">
        <v>60</v>
      </c>
      <c r="E506" t="s">
        <v>5</v>
      </c>
      <c r="F506" t="s">
        <v>17</v>
      </c>
      <c r="G506" t="s">
        <v>18</v>
      </c>
      <c r="H506" t="s">
        <v>8</v>
      </c>
      <c r="I506">
        <v>5</v>
      </c>
      <c r="J506">
        <v>2</v>
      </c>
      <c r="K506" t="s">
        <v>62</v>
      </c>
      <c r="L506" t="str">
        <f>VLOOKUP(E506&amp;"-"&amp;F506&amp;"-"&amp;G506&amp;"-"&amp;H506,'ХЛМ класифікація проявлень'!A:F,6,0)</f>
        <v>Логотип/плашка в програмі</v>
      </c>
    </row>
    <row r="507" spans="1:12" x14ac:dyDescent="0.25">
      <c r="A507">
        <v>50586</v>
      </c>
      <c r="B507" t="s">
        <v>159</v>
      </c>
      <c r="C507" t="s">
        <v>59</v>
      </c>
      <c r="D507" t="s">
        <v>60</v>
      </c>
      <c r="E507" t="s">
        <v>35</v>
      </c>
      <c r="F507" t="s">
        <v>17</v>
      </c>
      <c r="G507" t="s">
        <v>95</v>
      </c>
      <c r="H507" t="s">
        <v>38</v>
      </c>
      <c r="I507">
        <v>5</v>
      </c>
      <c r="J507">
        <v>1</v>
      </c>
      <c r="K507" t="s">
        <v>63</v>
      </c>
      <c r="L507" t="str">
        <f>VLOOKUP(E507&amp;"-"&amp;F507&amp;"-"&amp;G507&amp;"-"&amp;H507,'ХЛМ класифікація проявлень'!A:F,6,0)</f>
        <v>Логотип/плашка в спонсорському анонсі проекту</v>
      </c>
    </row>
    <row r="508" spans="1:12" x14ac:dyDescent="0.25">
      <c r="A508">
        <v>50586</v>
      </c>
      <c r="B508" t="s">
        <v>159</v>
      </c>
      <c r="C508" t="s">
        <v>59</v>
      </c>
      <c r="D508" t="s">
        <v>60</v>
      </c>
      <c r="E508" t="s">
        <v>5</v>
      </c>
      <c r="F508" t="s">
        <v>17</v>
      </c>
      <c r="G508" t="s">
        <v>18</v>
      </c>
      <c r="H508" t="s">
        <v>8</v>
      </c>
      <c r="I508">
        <v>5</v>
      </c>
      <c r="J508">
        <v>2</v>
      </c>
      <c r="K508" t="s">
        <v>65</v>
      </c>
      <c r="L508" t="str">
        <f>VLOOKUP(E508&amp;"-"&amp;F508&amp;"-"&amp;G508&amp;"-"&amp;H508,'ХЛМ класифікація проявлень'!A:F,6,0)</f>
        <v>Логотип/плашка в програмі</v>
      </c>
    </row>
    <row r="509" spans="1:12" x14ac:dyDescent="0.25">
      <c r="A509">
        <v>50586</v>
      </c>
      <c r="B509" t="s">
        <v>159</v>
      </c>
      <c r="C509" t="s">
        <v>59</v>
      </c>
      <c r="D509" t="s">
        <v>60</v>
      </c>
      <c r="E509" t="s">
        <v>35</v>
      </c>
      <c r="F509" t="s">
        <v>17</v>
      </c>
      <c r="G509" t="s">
        <v>95</v>
      </c>
      <c r="H509" t="s">
        <v>38</v>
      </c>
      <c r="I509">
        <v>5</v>
      </c>
      <c r="J509">
        <v>1</v>
      </c>
      <c r="K509" t="s">
        <v>68</v>
      </c>
      <c r="L509" t="str">
        <f>VLOOKUP(E509&amp;"-"&amp;F509&amp;"-"&amp;G509&amp;"-"&amp;H509,'ХЛМ класифікація проявлень'!A:F,6,0)</f>
        <v>Логотип/плашка в спонсорському анонсі проекту</v>
      </c>
    </row>
    <row r="510" spans="1:12" x14ac:dyDescent="0.25">
      <c r="A510">
        <v>50671</v>
      </c>
      <c r="B510" t="s">
        <v>160</v>
      </c>
      <c r="C510" t="s">
        <v>59</v>
      </c>
      <c r="D510" t="s">
        <v>60</v>
      </c>
      <c r="E510" t="s">
        <v>5</v>
      </c>
      <c r="F510" t="s">
        <v>61</v>
      </c>
      <c r="G510" t="s">
        <v>22</v>
      </c>
      <c r="H510" t="s">
        <v>8</v>
      </c>
      <c r="I510">
        <v>5</v>
      </c>
      <c r="J510">
        <v>1</v>
      </c>
      <c r="K510" t="s">
        <v>62</v>
      </c>
      <c r="L510" t="str">
        <f>VLOOKUP(E510&amp;"-"&amp;F510&amp;"-"&amp;G510&amp;"-"&amp;H510,'ХЛМ класифікація проявлень'!A:F,6,0)</f>
        <v>Мікророзрив</v>
      </c>
    </row>
    <row r="511" spans="1:12" x14ac:dyDescent="0.25">
      <c r="A511">
        <v>50671</v>
      </c>
      <c r="B511" t="s">
        <v>160</v>
      </c>
      <c r="C511" t="s">
        <v>59</v>
      </c>
      <c r="D511" t="s">
        <v>60</v>
      </c>
      <c r="E511" t="s">
        <v>35</v>
      </c>
      <c r="F511" t="s">
        <v>61</v>
      </c>
      <c r="G511" t="s">
        <v>22</v>
      </c>
      <c r="H511" t="s">
        <v>38</v>
      </c>
      <c r="I511">
        <v>5</v>
      </c>
      <c r="J511">
        <v>1</v>
      </c>
      <c r="K511" t="s">
        <v>63</v>
      </c>
      <c r="L511" t="str">
        <f>VLOOKUP(E511&amp;"-"&amp;F511&amp;"-"&amp;G511&amp;"-"&amp;H511,'ХЛМ класифікація проявлень'!A:F,6,0)</f>
        <v>Спонсорська заставка без фіксації в анонсі проекту</v>
      </c>
    </row>
    <row r="512" spans="1:12" x14ac:dyDescent="0.25">
      <c r="A512">
        <v>50696</v>
      </c>
      <c r="B512" t="s">
        <v>161</v>
      </c>
      <c r="C512" t="s">
        <v>59</v>
      </c>
      <c r="D512" t="s">
        <v>60</v>
      </c>
      <c r="E512" t="s">
        <v>5</v>
      </c>
      <c r="F512" t="s">
        <v>69</v>
      </c>
      <c r="G512" t="s">
        <v>6</v>
      </c>
      <c r="H512" t="s">
        <v>8</v>
      </c>
      <c r="I512">
        <v>5</v>
      </c>
      <c r="J512">
        <v>5</v>
      </c>
      <c r="K512" t="s">
        <v>62</v>
      </c>
      <c r="L512" t="str">
        <f>VLOOKUP(E512&amp;"-"&amp;F512&amp;"-"&amp;G512&amp;"-"&amp;H512,'ХЛМ класифікація проявлень'!A:F,6,0)</f>
        <v>Не вичерпує квоту спонсорства</v>
      </c>
    </row>
    <row r="513" spans="1:12" x14ac:dyDescent="0.25">
      <c r="A513">
        <v>50696</v>
      </c>
      <c r="B513" t="s">
        <v>161</v>
      </c>
      <c r="C513" t="s">
        <v>59</v>
      </c>
      <c r="D513" t="s">
        <v>60</v>
      </c>
      <c r="E513" t="s">
        <v>35</v>
      </c>
      <c r="F513" t="s">
        <v>74</v>
      </c>
      <c r="G513" t="s">
        <v>162</v>
      </c>
      <c r="H513" t="s">
        <v>38</v>
      </c>
      <c r="I513">
        <v>5</v>
      </c>
      <c r="J513">
        <v>1</v>
      </c>
      <c r="K513" t="s">
        <v>63</v>
      </c>
      <c r="L513" t="str">
        <f>VLOOKUP(E513&amp;"-"&amp;F513&amp;"-"&amp;G513&amp;"-"&amp;H513,'ХЛМ класифікація проявлень'!A:F,6,0)</f>
        <v>Не вичерпує квоту спонсорства</v>
      </c>
    </row>
    <row r="514" spans="1:12" x14ac:dyDescent="0.25">
      <c r="A514">
        <v>50698</v>
      </c>
      <c r="B514" t="s">
        <v>163</v>
      </c>
      <c r="C514" t="s">
        <v>59</v>
      </c>
      <c r="D514" t="s">
        <v>60</v>
      </c>
      <c r="E514" t="s">
        <v>5</v>
      </c>
      <c r="F514" t="s">
        <v>17</v>
      </c>
      <c r="G514" t="s">
        <v>151</v>
      </c>
      <c r="H514" t="s">
        <v>8</v>
      </c>
      <c r="I514">
        <v>10</v>
      </c>
      <c r="J514">
        <v>2</v>
      </c>
      <c r="K514" t="s">
        <v>62</v>
      </c>
      <c r="L514" t="str">
        <f>VLOOKUP(E514&amp;"-"&amp;F514&amp;"-"&amp;G514&amp;"-"&amp;H514,'ХЛМ класифікація проявлень'!A:F,6,0)</f>
        <v>Логотип/плашка в програмі</v>
      </c>
    </row>
    <row r="515" spans="1:12" x14ac:dyDescent="0.25">
      <c r="A515">
        <v>50965</v>
      </c>
      <c r="B515" t="s">
        <v>164</v>
      </c>
      <c r="C515" t="s">
        <v>59</v>
      </c>
      <c r="D515" t="s">
        <v>60</v>
      </c>
      <c r="E515" t="s">
        <v>5</v>
      </c>
      <c r="F515" t="s">
        <v>90</v>
      </c>
      <c r="G515" t="s">
        <v>33</v>
      </c>
      <c r="H515" t="s">
        <v>8</v>
      </c>
      <c r="I515">
        <v>10</v>
      </c>
      <c r="J515">
        <v>1</v>
      </c>
      <c r="K515" t="s">
        <v>62</v>
      </c>
      <c r="L515" t="str">
        <f>VLOOKUP(E515&amp;"-"&amp;F515&amp;"-"&amp;G515&amp;"-"&amp;H515,'ХЛМ класифікація проявлень'!A:F,6,0)</f>
        <v>Не вичерпує квоту спонсорства</v>
      </c>
    </row>
    <row r="516" spans="1:12" x14ac:dyDescent="0.25">
      <c r="A516">
        <v>51070</v>
      </c>
      <c r="B516" t="s">
        <v>163</v>
      </c>
      <c r="C516" t="s">
        <v>59</v>
      </c>
      <c r="D516" t="s">
        <v>60</v>
      </c>
      <c r="E516" t="s">
        <v>5</v>
      </c>
      <c r="F516" t="s">
        <v>17</v>
      </c>
      <c r="G516" t="s">
        <v>18</v>
      </c>
      <c r="H516" t="s">
        <v>8</v>
      </c>
      <c r="I516">
        <v>10</v>
      </c>
      <c r="J516">
        <v>2</v>
      </c>
      <c r="K516" t="s">
        <v>62</v>
      </c>
      <c r="L516" t="str">
        <f>VLOOKUP(E516&amp;"-"&amp;F516&amp;"-"&amp;G516&amp;"-"&amp;H516,'ХЛМ класифікація проявлень'!A:F,6,0)</f>
        <v>Логотип/плашка в програмі</v>
      </c>
    </row>
    <row r="517" spans="1:12" x14ac:dyDescent="0.25">
      <c r="A517">
        <v>51070</v>
      </c>
      <c r="B517" t="s">
        <v>163</v>
      </c>
      <c r="C517" t="s">
        <v>59</v>
      </c>
      <c r="D517" t="s">
        <v>60</v>
      </c>
      <c r="E517" t="s">
        <v>5</v>
      </c>
      <c r="F517" t="s">
        <v>17</v>
      </c>
      <c r="G517" t="s">
        <v>18</v>
      </c>
      <c r="H517" t="s">
        <v>8</v>
      </c>
      <c r="I517">
        <v>10</v>
      </c>
      <c r="J517">
        <v>2</v>
      </c>
      <c r="K517" t="s">
        <v>63</v>
      </c>
      <c r="L517" t="str">
        <f>VLOOKUP(E517&amp;"-"&amp;F517&amp;"-"&amp;G517&amp;"-"&amp;H517,'ХЛМ класифікація проявлень'!A:F,6,0)</f>
        <v>Логотип/плашка в програмі</v>
      </c>
    </row>
    <row r="518" spans="1:12" x14ac:dyDescent="0.25">
      <c r="A518">
        <v>51104</v>
      </c>
      <c r="B518" t="s">
        <v>165</v>
      </c>
      <c r="C518" t="s">
        <v>59</v>
      </c>
      <c r="D518" t="s">
        <v>108</v>
      </c>
      <c r="E518" t="s">
        <v>5</v>
      </c>
      <c r="F518" t="s">
        <v>61</v>
      </c>
      <c r="G518" t="s">
        <v>166</v>
      </c>
      <c r="H518" t="s">
        <v>8</v>
      </c>
      <c r="I518">
        <v>10</v>
      </c>
      <c r="J518">
        <v>5</v>
      </c>
      <c r="K518" t="s">
        <v>62</v>
      </c>
      <c r="L518" t="str">
        <f>VLOOKUP(E518&amp;"-"&amp;F518&amp;"-"&amp;G518&amp;"-"&amp;H518,'ХЛМ класифікація проявлень'!A:F,6,0)</f>
        <v>Мікророзрив</v>
      </c>
    </row>
    <row r="519" spans="1:12" x14ac:dyDescent="0.25">
      <c r="A519">
        <v>51104</v>
      </c>
      <c r="B519" t="s">
        <v>165</v>
      </c>
      <c r="C519" t="s">
        <v>59</v>
      </c>
      <c r="D519" t="s">
        <v>108</v>
      </c>
      <c r="E519" t="s">
        <v>5</v>
      </c>
      <c r="F519" t="s">
        <v>61</v>
      </c>
      <c r="G519" t="s">
        <v>23</v>
      </c>
      <c r="H519" t="s">
        <v>8</v>
      </c>
      <c r="I519">
        <v>10</v>
      </c>
      <c r="J519">
        <v>2</v>
      </c>
      <c r="K519" t="s">
        <v>63</v>
      </c>
      <c r="L519" t="str">
        <f>VLOOKUP(E519&amp;"-"&amp;F519&amp;"-"&amp;G519&amp;"-"&amp;H519,'ХЛМ класифікація проявлень'!A:F,6,0)</f>
        <v>Мікророзрив</v>
      </c>
    </row>
    <row r="520" spans="1:12" x14ac:dyDescent="0.25">
      <c r="A520">
        <v>51104</v>
      </c>
      <c r="B520" t="s">
        <v>165</v>
      </c>
      <c r="C520" t="s">
        <v>59</v>
      </c>
      <c r="D520" t="s">
        <v>108</v>
      </c>
      <c r="E520" t="s">
        <v>5</v>
      </c>
      <c r="F520" t="s">
        <v>61</v>
      </c>
      <c r="G520" t="s">
        <v>166</v>
      </c>
      <c r="H520" t="s">
        <v>8</v>
      </c>
      <c r="I520">
        <v>10</v>
      </c>
      <c r="J520">
        <v>5</v>
      </c>
      <c r="K520" t="s">
        <v>65</v>
      </c>
      <c r="L520" t="str">
        <f>VLOOKUP(E520&amp;"-"&amp;F520&amp;"-"&amp;G520&amp;"-"&amp;H520,'ХЛМ класифікація проявлень'!A:F,6,0)</f>
        <v>Мікророзрив</v>
      </c>
    </row>
    <row r="521" spans="1:12" x14ac:dyDescent="0.25">
      <c r="A521">
        <v>51104</v>
      </c>
      <c r="B521" t="s">
        <v>165</v>
      </c>
      <c r="C521" t="s">
        <v>59</v>
      </c>
      <c r="D521" t="s">
        <v>108</v>
      </c>
      <c r="E521" t="s">
        <v>5</v>
      </c>
      <c r="F521" t="s">
        <v>61</v>
      </c>
      <c r="G521" t="s">
        <v>23</v>
      </c>
      <c r="H521" t="s">
        <v>8</v>
      </c>
      <c r="I521">
        <v>10</v>
      </c>
      <c r="J521">
        <v>2</v>
      </c>
      <c r="K521" t="s">
        <v>68</v>
      </c>
      <c r="L521" t="str">
        <f>VLOOKUP(E521&amp;"-"&amp;F521&amp;"-"&amp;G521&amp;"-"&amp;H521,'ХЛМ класифікація проявлень'!A:F,6,0)</f>
        <v>Мікророзрив</v>
      </c>
    </row>
    <row r="522" spans="1:12" x14ac:dyDescent="0.25">
      <c r="A522">
        <v>51104</v>
      </c>
      <c r="B522" t="s">
        <v>165</v>
      </c>
      <c r="C522" t="s">
        <v>59</v>
      </c>
      <c r="D522" t="s">
        <v>108</v>
      </c>
      <c r="E522" t="s">
        <v>35</v>
      </c>
      <c r="F522" t="s">
        <v>61</v>
      </c>
      <c r="G522" t="s">
        <v>76</v>
      </c>
      <c r="H522" t="s">
        <v>77</v>
      </c>
      <c r="I522">
        <v>10</v>
      </c>
      <c r="J522">
        <v>1</v>
      </c>
      <c r="K522" t="s">
        <v>71</v>
      </c>
      <c r="L522" t="str">
        <f>VLOOKUP(E522&amp;"-"&amp;F522&amp;"-"&amp;G522&amp;"-"&amp;H522,'ХЛМ класифікація проявлень'!A:F,6,0)</f>
        <v>Преміум з фіксацією в анонсі проекту</v>
      </c>
    </row>
    <row r="523" spans="1:12" x14ac:dyDescent="0.25">
      <c r="A523">
        <v>51104</v>
      </c>
      <c r="B523" t="s">
        <v>165</v>
      </c>
      <c r="C523" t="s">
        <v>59</v>
      </c>
      <c r="D523" t="s">
        <v>108</v>
      </c>
      <c r="E523" t="s">
        <v>5</v>
      </c>
      <c r="F523" t="s">
        <v>61</v>
      </c>
      <c r="G523" t="s">
        <v>166</v>
      </c>
      <c r="H523" t="s">
        <v>8</v>
      </c>
      <c r="I523">
        <v>5</v>
      </c>
      <c r="J523">
        <v>5</v>
      </c>
      <c r="K523" t="s">
        <v>72</v>
      </c>
      <c r="L523" t="str">
        <f>VLOOKUP(E523&amp;"-"&amp;F523&amp;"-"&amp;G523&amp;"-"&amp;H523,'ХЛМ класифікація проявлень'!A:F,6,0)</f>
        <v>Мікророзрив</v>
      </c>
    </row>
    <row r="524" spans="1:12" x14ac:dyDescent="0.25">
      <c r="A524">
        <v>51104</v>
      </c>
      <c r="B524" t="s">
        <v>165</v>
      </c>
      <c r="C524" t="s">
        <v>59</v>
      </c>
      <c r="D524" t="s">
        <v>108</v>
      </c>
      <c r="E524" t="s">
        <v>5</v>
      </c>
      <c r="F524" t="s">
        <v>61</v>
      </c>
      <c r="G524" t="s">
        <v>23</v>
      </c>
      <c r="H524" t="s">
        <v>8</v>
      </c>
      <c r="I524">
        <v>5</v>
      </c>
      <c r="J524">
        <v>2</v>
      </c>
      <c r="K524" t="s">
        <v>73</v>
      </c>
      <c r="L524" t="str">
        <f>VLOOKUP(E524&amp;"-"&amp;F524&amp;"-"&amp;G524&amp;"-"&amp;H524,'ХЛМ класифікація проявлень'!A:F,6,0)</f>
        <v>Мікророзрив</v>
      </c>
    </row>
    <row r="525" spans="1:12" x14ac:dyDescent="0.25">
      <c r="A525">
        <v>51104</v>
      </c>
      <c r="B525" t="s">
        <v>165</v>
      </c>
      <c r="C525" t="s">
        <v>59</v>
      </c>
      <c r="D525" t="s">
        <v>108</v>
      </c>
      <c r="E525" t="s">
        <v>5</v>
      </c>
      <c r="F525" t="s">
        <v>61</v>
      </c>
      <c r="G525" t="s">
        <v>166</v>
      </c>
      <c r="H525" t="s">
        <v>8</v>
      </c>
      <c r="I525">
        <v>5</v>
      </c>
      <c r="J525">
        <v>5</v>
      </c>
      <c r="K525" t="s">
        <v>75</v>
      </c>
      <c r="L525" t="str">
        <f>VLOOKUP(E525&amp;"-"&amp;F525&amp;"-"&amp;G525&amp;"-"&amp;H525,'ХЛМ класифікація проявлень'!A:F,6,0)</f>
        <v>Мікророзрив</v>
      </c>
    </row>
    <row r="526" spans="1:12" x14ac:dyDescent="0.25">
      <c r="A526">
        <v>51104</v>
      </c>
      <c r="B526" t="s">
        <v>165</v>
      </c>
      <c r="C526" t="s">
        <v>59</v>
      </c>
      <c r="D526" t="s">
        <v>108</v>
      </c>
      <c r="E526" t="s">
        <v>5</v>
      </c>
      <c r="F526" t="s">
        <v>61</v>
      </c>
      <c r="G526" t="s">
        <v>23</v>
      </c>
      <c r="H526" t="s">
        <v>8</v>
      </c>
      <c r="I526">
        <v>5</v>
      </c>
      <c r="J526">
        <v>2</v>
      </c>
      <c r="K526" t="s">
        <v>99</v>
      </c>
      <c r="L526" t="str">
        <f>VLOOKUP(E526&amp;"-"&amp;F526&amp;"-"&amp;G526&amp;"-"&amp;H526,'ХЛМ класифікація проявлень'!A:F,6,0)</f>
        <v>Мікророзрив</v>
      </c>
    </row>
    <row r="527" spans="1:12" x14ac:dyDescent="0.25">
      <c r="A527">
        <v>51104</v>
      </c>
      <c r="B527" t="s">
        <v>165</v>
      </c>
      <c r="C527" t="s">
        <v>59</v>
      </c>
      <c r="D527" t="s">
        <v>108</v>
      </c>
      <c r="E527" t="s">
        <v>35</v>
      </c>
      <c r="F527" t="s">
        <v>61</v>
      </c>
      <c r="G527" t="s">
        <v>76</v>
      </c>
      <c r="H527" t="s">
        <v>77</v>
      </c>
      <c r="I527">
        <v>10</v>
      </c>
      <c r="J527">
        <v>1</v>
      </c>
      <c r="K527" t="s">
        <v>118</v>
      </c>
      <c r="L527" t="str">
        <f>VLOOKUP(E527&amp;"-"&amp;F527&amp;"-"&amp;G527&amp;"-"&amp;H527,'ХЛМ класифікація проявлень'!A:F,6,0)</f>
        <v>Преміум з фіксацією в анонсі проекту</v>
      </c>
    </row>
    <row r="528" spans="1:12" x14ac:dyDescent="0.25">
      <c r="A528">
        <v>51185</v>
      </c>
      <c r="B528" t="s">
        <v>167</v>
      </c>
      <c r="C528" t="s">
        <v>59</v>
      </c>
      <c r="D528" t="s">
        <v>60</v>
      </c>
      <c r="E528" t="s">
        <v>5</v>
      </c>
      <c r="F528" t="s">
        <v>17</v>
      </c>
      <c r="G528" t="s">
        <v>18</v>
      </c>
      <c r="H528" t="s">
        <v>8</v>
      </c>
      <c r="I528">
        <v>5</v>
      </c>
      <c r="J528">
        <v>2</v>
      </c>
      <c r="K528" t="s">
        <v>62</v>
      </c>
      <c r="L528" t="str">
        <f>VLOOKUP(E528&amp;"-"&amp;F528&amp;"-"&amp;G528&amp;"-"&amp;H528,'ХЛМ класифікація проявлень'!A:F,6,0)</f>
        <v>Логотип/плашка в програмі</v>
      </c>
    </row>
    <row r="529" spans="1:12" x14ac:dyDescent="0.25">
      <c r="A529">
        <v>51272</v>
      </c>
      <c r="B529" t="s">
        <v>167</v>
      </c>
      <c r="C529" t="s">
        <v>59</v>
      </c>
      <c r="D529" t="s">
        <v>108</v>
      </c>
      <c r="E529" t="s">
        <v>5</v>
      </c>
      <c r="F529" t="s">
        <v>17</v>
      </c>
      <c r="G529" t="s">
        <v>151</v>
      </c>
      <c r="H529" t="s">
        <v>8</v>
      </c>
      <c r="I529">
        <v>5</v>
      </c>
      <c r="J529">
        <v>2</v>
      </c>
      <c r="K529" t="s">
        <v>62</v>
      </c>
      <c r="L529" t="str">
        <f>VLOOKUP(E529&amp;"-"&amp;F529&amp;"-"&amp;G529&amp;"-"&amp;H529,'ХЛМ класифікація проявлень'!A:F,6,0)</f>
        <v>Логотип/плашка в програмі</v>
      </c>
    </row>
    <row r="530" spans="1:12" x14ac:dyDescent="0.25">
      <c r="A530">
        <v>51276</v>
      </c>
      <c r="B530" t="s">
        <v>167</v>
      </c>
      <c r="C530" t="s">
        <v>59</v>
      </c>
      <c r="D530" t="s">
        <v>108</v>
      </c>
      <c r="E530" t="s">
        <v>5</v>
      </c>
      <c r="F530" t="s">
        <v>17</v>
      </c>
      <c r="G530" t="s">
        <v>151</v>
      </c>
      <c r="H530" t="s">
        <v>8</v>
      </c>
      <c r="I530">
        <v>5</v>
      </c>
      <c r="J530">
        <v>1</v>
      </c>
      <c r="K530" t="s">
        <v>62</v>
      </c>
      <c r="L530" t="str">
        <f>VLOOKUP(E530&amp;"-"&amp;F530&amp;"-"&amp;G530&amp;"-"&amp;H530,'ХЛМ класифікація проявлень'!A:F,6,0)</f>
        <v>Логотип/плашка в програмі</v>
      </c>
    </row>
    <row r="531" spans="1:12" x14ac:dyDescent="0.25">
      <c r="A531">
        <v>51299</v>
      </c>
      <c r="B531" t="s">
        <v>156</v>
      </c>
      <c r="C531" t="s">
        <v>59</v>
      </c>
      <c r="D531" t="s">
        <v>60</v>
      </c>
      <c r="E531" t="s">
        <v>5</v>
      </c>
      <c r="F531" t="s">
        <v>61</v>
      </c>
      <c r="G531" t="s">
        <v>23</v>
      </c>
      <c r="H531" t="s">
        <v>8</v>
      </c>
      <c r="I531">
        <v>5</v>
      </c>
      <c r="J531">
        <v>7</v>
      </c>
      <c r="K531" t="s">
        <v>62</v>
      </c>
      <c r="L531" t="str">
        <f>VLOOKUP(E531&amp;"-"&amp;F531&amp;"-"&amp;G531&amp;"-"&amp;H531,'ХЛМ класифікація проявлень'!A:F,6,0)</f>
        <v>Мікророзрив</v>
      </c>
    </row>
    <row r="532" spans="1:12" x14ac:dyDescent="0.25">
      <c r="A532">
        <v>51300</v>
      </c>
      <c r="B532" t="s">
        <v>156</v>
      </c>
      <c r="C532" t="s">
        <v>59</v>
      </c>
      <c r="D532" t="s">
        <v>60</v>
      </c>
      <c r="E532" t="s">
        <v>5</v>
      </c>
      <c r="F532" t="s">
        <v>61</v>
      </c>
      <c r="G532" t="s">
        <v>23</v>
      </c>
      <c r="H532" t="s">
        <v>8</v>
      </c>
      <c r="I532">
        <v>5</v>
      </c>
      <c r="J532">
        <v>1</v>
      </c>
      <c r="K532" t="s">
        <v>65</v>
      </c>
      <c r="L532" t="str">
        <f>VLOOKUP(E532&amp;"-"&amp;F532&amp;"-"&amp;G532&amp;"-"&amp;H532,'ХЛМ класифікація проявлень'!A:F,6,0)</f>
        <v>Мікророзрив</v>
      </c>
    </row>
    <row r="533" spans="1:12" x14ac:dyDescent="0.25">
      <c r="A533">
        <v>51300</v>
      </c>
      <c r="B533" t="s">
        <v>156</v>
      </c>
      <c r="C533" t="s">
        <v>59</v>
      </c>
      <c r="D533" t="s">
        <v>60</v>
      </c>
      <c r="E533" t="s">
        <v>35</v>
      </c>
      <c r="F533" t="s">
        <v>61</v>
      </c>
      <c r="G533" t="s">
        <v>76</v>
      </c>
      <c r="H533" t="s">
        <v>77</v>
      </c>
      <c r="I533">
        <v>5</v>
      </c>
      <c r="J533">
        <v>1</v>
      </c>
      <c r="K533" t="s">
        <v>71</v>
      </c>
      <c r="L533" t="str">
        <f>VLOOKUP(E533&amp;"-"&amp;F533&amp;"-"&amp;G533&amp;"-"&amp;H533,'ХЛМ класифікація проявлень'!A:F,6,0)</f>
        <v>Преміум з фіксацією в анонсі проекту</v>
      </c>
    </row>
    <row r="534" spans="1:12" x14ac:dyDescent="0.25">
      <c r="A534">
        <v>51301</v>
      </c>
      <c r="B534" t="s">
        <v>156</v>
      </c>
      <c r="C534" t="s">
        <v>59</v>
      </c>
      <c r="D534" t="s">
        <v>60</v>
      </c>
      <c r="E534" t="s">
        <v>5</v>
      </c>
      <c r="F534" t="s">
        <v>61</v>
      </c>
      <c r="G534" t="s">
        <v>23</v>
      </c>
      <c r="H534" t="s">
        <v>8</v>
      </c>
      <c r="I534">
        <v>5</v>
      </c>
      <c r="J534">
        <v>1</v>
      </c>
      <c r="K534" t="s">
        <v>62</v>
      </c>
      <c r="L534" t="str">
        <f>VLOOKUP(E534&amp;"-"&amp;F534&amp;"-"&amp;G534&amp;"-"&amp;H534,'ХЛМ класифікація проявлень'!A:F,6,0)</f>
        <v>Мікророзрив</v>
      </c>
    </row>
    <row r="535" spans="1:12" x14ac:dyDescent="0.25">
      <c r="A535">
        <v>51301</v>
      </c>
      <c r="B535" t="s">
        <v>156</v>
      </c>
      <c r="C535" t="s">
        <v>59</v>
      </c>
      <c r="D535" t="s">
        <v>60</v>
      </c>
      <c r="E535" t="s">
        <v>35</v>
      </c>
      <c r="F535" t="s">
        <v>61</v>
      </c>
      <c r="G535" t="s">
        <v>76</v>
      </c>
      <c r="H535" t="s">
        <v>77</v>
      </c>
      <c r="I535">
        <v>5</v>
      </c>
      <c r="J535">
        <v>1</v>
      </c>
      <c r="K535" t="s">
        <v>63</v>
      </c>
      <c r="L535" t="str">
        <f>VLOOKUP(E535&amp;"-"&amp;F535&amp;"-"&amp;G535&amp;"-"&amp;H535,'ХЛМ класифікація проявлень'!A:F,6,0)</f>
        <v>Преміум з фіксацією в анонсі проекту</v>
      </c>
    </row>
    <row r="536" spans="1:12" x14ac:dyDescent="0.25">
      <c r="A536">
        <v>51433</v>
      </c>
      <c r="B536" t="s">
        <v>148</v>
      </c>
      <c r="C536" t="s">
        <v>59</v>
      </c>
      <c r="D536" t="s">
        <v>108</v>
      </c>
      <c r="E536" t="s">
        <v>5</v>
      </c>
      <c r="F536" t="s">
        <v>61</v>
      </c>
      <c r="G536" t="s">
        <v>23</v>
      </c>
      <c r="H536" t="s">
        <v>70</v>
      </c>
      <c r="I536">
        <v>7</v>
      </c>
      <c r="J536">
        <v>1</v>
      </c>
      <c r="K536" t="s">
        <v>62</v>
      </c>
      <c r="L536" t="str">
        <f>VLOOKUP(E536&amp;"-"&amp;F536&amp;"-"&amp;G536&amp;"-"&amp;H536,'ХЛМ класифікація проявлень'!A:F,6,0)</f>
        <v>Преміум з фіксацією</v>
      </c>
    </row>
    <row r="537" spans="1:12" x14ac:dyDescent="0.25">
      <c r="A537">
        <v>51433</v>
      </c>
      <c r="B537" t="s">
        <v>148</v>
      </c>
      <c r="C537" t="s">
        <v>59</v>
      </c>
      <c r="D537" t="s">
        <v>108</v>
      </c>
      <c r="E537" t="s">
        <v>5</v>
      </c>
      <c r="F537" t="s">
        <v>66</v>
      </c>
      <c r="G537" t="s">
        <v>149</v>
      </c>
      <c r="H537" t="s">
        <v>8</v>
      </c>
      <c r="I537">
        <v>240</v>
      </c>
      <c r="J537">
        <v>1</v>
      </c>
      <c r="K537" t="s">
        <v>63</v>
      </c>
      <c r="L537" t="str">
        <f>VLOOKUP(E537&amp;"-"&amp;F537&amp;"-"&amp;G537&amp;"-"&amp;H537,'ХЛМ класифікація проявлень'!A:F,6,0)</f>
        <v>Не вичерпує квоту спонсорства</v>
      </c>
    </row>
    <row r="538" spans="1:12" x14ac:dyDescent="0.25">
      <c r="A538">
        <v>51433</v>
      </c>
      <c r="B538" t="s">
        <v>148</v>
      </c>
      <c r="C538" t="s">
        <v>59</v>
      </c>
      <c r="D538" t="s">
        <v>108</v>
      </c>
      <c r="E538" t="s">
        <v>5</v>
      </c>
      <c r="F538" t="s">
        <v>61</v>
      </c>
      <c r="G538" t="s">
        <v>23</v>
      </c>
      <c r="H538" t="s">
        <v>70</v>
      </c>
      <c r="I538">
        <v>7</v>
      </c>
      <c r="J538">
        <v>1</v>
      </c>
      <c r="K538" t="s">
        <v>62</v>
      </c>
      <c r="L538" t="str">
        <f>VLOOKUP(E538&amp;"-"&amp;F538&amp;"-"&amp;G538&amp;"-"&amp;H538,'ХЛМ класифікація проявлень'!A:F,6,0)</f>
        <v>Преміум з фіксацією</v>
      </c>
    </row>
    <row r="539" spans="1:12" x14ac:dyDescent="0.25">
      <c r="A539">
        <v>51433</v>
      </c>
      <c r="B539" t="s">
        <v>148</v>
      </c>
      <c r="C539" t="s">
        <v>59</v>
      </c>
      <c r="D539" t="s">
        <v>108</v>
      </c>
      <c r="E539" t="s">
        <v>5</v>
      </c>
      <c r="F539" t="s">
        <v>66</v>
      </c>
      <c r="G539" t="s">
        <v>149</v>
      </c>
      <c r="H539" t="s">
        <v>8</v>
      </c>
      <c r="I539">
        <v>240</v>
      </c>
      <c r="J539">
        <v>1</v>
      </c>
      <c r="K539" t="s">
        <v>63</v>
      </c>
      <c r="L539" t="str">
        <f>VLOOKUP(E539&amp;"-"&amp;F539&amp;"-"&amp;G539&amp;"-"&amp;H539,'ХЛМ класифікація проявлень'!A:F,6,0)</f>
        <v>Не вичерпує квоту спонсорства</v>
      </c>
    </row>
    <row r="540" spans="1:12" x14ac:dyDescent="0.25">
      <c r="A540">
        <v>51433</v>
      </c>
      <c r="B540" t="s">
        <v>148</v>
      </c>
      <c r="C540" t="s">
        <v>59</v>
      </c>
      <c r="D540" t="s">
        <v>108</v>
      </c>
      <c r="E540" t="s">
        <v>5</v>
      </c>
      <c r="F540" t="s">
        <v>61</v>
      </c>
      <c r="G540" t="s">
        <v>23</v>
      </c>
      <c r="H540" t="s">
        <v>70</v>
      </c>
      <c r="I540">
        <v>7</v>
      </c>
      <c r="J540">
        <v>1</v>
      </c>
      <c r="K540" t="s">
        <v>62</v>
      </c>
      <c r="L540" t="str">
        <f>VLOOKUP(E540&amp;"-"&amp;F540&amp;"-"&amp;G540&amp;"-"&amp;H540,'ХЛМ класифікація проявлень'!A:F,6,0)</f>
        <v>Преміум з фіксацією</v>
      </c>
    </row>
    <row r="541" spans="1:12" x14ac:dyDescent="0.25">
      <c r="A541">
        <v>51433</v>
      </c>
      <c r="B541" t="s">
        <v>148</v>
      </c>
      <c r="C541" t="s">
        <v>59</v>
      </c>
      <c r="D541" t="s">
        <v>108</v>
      </c>
      <c r="E541" t="s">
        <v>5</v>
      </c>
      <c r="F541" t="s">
        <v>66</v>
      </c>
      <c r="G541" t="s">
        <v>149</v>
      </c>
      <c r="H541" t="s">
        <v>8</v>
      </c>
      <c r="I541">
        <v>240</v>
      </c>
      <c r="J541">
        <v>1</v>
      </c>
      <c r="K541" t="s">
        <v>63</v>
      </c>
      <c r="L541" t="str">
        <f>VLOOKUP(E541&amp;"-"&amp;F541&amp;"-"&amp;G541&amp;"-"&amp;H541,'ХЛМ класифікація проявлень'!A:F,6,0)</f>
        <v>Не вичерпує квоту спонсорства</v>
      </c>
    </row>
    <row r="542" spans="1:12" x14ac:dyDescent="0.25">
      <c r="A542">
        <v>51549</v>
      </c>
      <c r="B542" t="s">
        <v>168</v>
      </c>
      <c r="C542" t="s">
        <v>59</v>
      </c>
      <c r="D542" t="s">
        <v>60</v>
      </c>
      <c r="E542" t="s">
        <v>5</v>
      </c>
      <c r="F542" t="s">
        <v>61</v>
      </c>
      <c r="G542" t="s">
        <v>169</v>
      </c>
      <c r="H542" t="s">
        <v>137</v>
      </c>
      <c r="I542">
        <v>5</v>
      </c>
      <c r="J542">
        <v>1</v>
      </c>
      <c r="K542" t="s">
        <v>62</v>
      </c>
      <c r="L542" t="str">
        <f>VLOOKUP(E542&amp;"-"&amp;F542&amp;"-"&amp;G542&amp;"-"&amp;H542,'ХЛМ класифікація проявлень'!A:F,6,0)</f>
        <v>Мікророзрив</v>
      </c>
    </row>
    <row r="543" spans="1:12" x14ac:dyDescent="0.25">
      <c r="A543">
        <v>51549</v>
      </c>
      <c r="B543" t="s">
        <v>168</v>
      </c>
      <c r="C543" t="s">
        <v>59</v>
      </c>
      <c r="D543" t="s">
        <v>60</v>
      </c>
      <c r="E543" t="s">
        <v>5</v>
      </c>
      <c r="F543" t="s">
        <v>61</v>
      </c>
      <c r="G543" t="s">
        <v>170</v>
      </c>
      <c r="H543" t="s">
        <v>25</v>
      </c>
      <c r="I543">
        <v>5</v>
      </c>
      <c r="J543">
        <v>1</v>
      </c>
      <c r="K543" t="s">
        <v>63</v>
      </c>
      <c r="L543" t="str">
        <f>VLOOKUP(E543&amp;"-"&amp;F543&amp;"-"&amp;G543&amp;"-"&amp;H543,'ХЛМ класифікація проявлень'!A:F,6,0)</f>
        <v>Спонсорська заставка без фіксації</v>
      </c>
    </row>
    <row r="544" spans="1:12" x14ac:dyDescent="0.25">
      <c r="A544">
        <v>51549</v>
      </c>
      <c r="B544" t="s">
        <v>168</v>
      </c>
      <c r="C544" t="s">
        <v>59</v>
      </c>
      <c r="D544" t="s">
        <v>60</v>
      </c>
      <c r="E544" t="s">
        <v>5</v>
      </c>
      <c r="F544" t="s">
        <v>17</v>
      </c>
      <c r="G544" t="s">
        <v>18</v>
      </c>
      <c r="H544" t="s">
        <v>8</v>
      </c>
      <c r="I544">
        <v>10</v>
      </c>
      <c r="J544">
        <v>2</v>
      </c>
      <c r="K544" t="s">
        <v>65</v>
      </c>
      <c r="L544" t="str">
        <f>VLOOKUP(E544&amp;"-"&amp;F544&amp;"-"&amp;G544&amp;"-"&amp;H544,'ХЛМ класифікація проявлень'!A:F,6,0)</f>
        <v>Логотип/плашка в програмі</v>
      </c>
    </row>
    <row r="545" spans="1:12" x14ac:dyDescent="0.25">
      <c r="A545">
        <v>51549</v>
      </c>
      <c r="B545" t="s">
        <v>168</v>
      </c>
      <c r="C545" t="s">
        <v>59</v>
      </c>
      <c r="D545" t="s">
        <v>60</v>
      </c>
      <c r="E545" t="s">
        <v>35</v>
      </c>
      <c r="F545" t="s">
        <v>61</v>
      </c>
      <c r="G545" t="s">
        <v>170</v>
      </c>
      <c r="H545" t="s">
        <v>77</v>
      </c>
      <c r="I545">
        <v>5</v>
      </c>
      <c r="J545">
        <v>36</v>
      </c>
      <c r="K545" t="s">
        <v>62</v>
      </c>
      <c r="L545" t="str">
        <f>VLOOKUP(E545&amp;"-"&amp;F545&amp;"-"&amp;G545&amp;"-"&amp;H545,'ХЛМ класифікація проявлень'!A:F,6,0)</f>
        <v>Преміум з фіксацією в анонсі проекту</v>
      </c>
    </row>
    <row r="546" spans="1:12" x14ac:dyDescent="0.25">
      <c r="A546">
        <v>51549</v>
      </c>
      <c r="B546" t="s">
        <v>168</v>
      </c>
      <c r="C546" t="s">
        <v>59</v>
      </c>
      <c r="D546" t="s">
        <v>60</v>
      </c>
      <c r="E546" t="s">
        <v>35</v>
      </c>
      <c r="F546" t="s">
        <v>17</v>
      </c>
      <c r="G546" t="s">
        <v>18</v>
      </c>
      <c r="H546" t="s">
        <v>38</v>
      </c>
      <c r="I546">
        <v>10</v>
      </c>
      <c r="J546">
        <v>36</v>
      </c>
      <c r="K546" t="s">
        <v>63</v>
      </c>
      <c r="L546" t="str">
        <f>VLOOKUP(E546&amp;"-"&amp;F546&amp;"-"&amp;G546&amp;"-"&amp;H546,'ХЛМ класифікація проявлень'!A:F,6,0)</f>
        <v>Логотип/плашка в спонсорському анонсі проекту</v>
      </c>
    </row>
    <row r="547" spans="1:12" x14ac:dyDescent="0.25">
      <c r="A547">
        <v>51549</v>
      </c>
      <c r="B547" t="s">
        <v>168</v>
      </c>
      <c r="C547" t="s">
        <v>59</v>
      </c>
      <c r="D547" t="s">
        <v>60</v>
      </c>
      <c r="E547" t="s">
        <v>5</v>
      </c>
      <c r="F547" t="s">
        <v>61</v>
      </c>
      <c r="G547" t="s">
        <v>169</v>
      </c>
      <c r="H547" t="s">
        <v>137</v>
      </c>
      <c r="I547">
        <v>5</v>
      </c>
      <c r="J547">
        <v>1</v>
      </c>
      <c r="K547" t="s">
        <v>62</v>
      </c>
      <c r="L547" t="str">
        <f>VLOOKUP(E547&amp;"-"&amp;F547&amp;"-"&amp;G547&amp;"-"&amp;H547,'ХЛМ класифікація проявлень'!A:F,6,0)</f>
        <v>Мікророзрив</v>
      </c>
    </row>
    <row r="548" spans="1:12" x14ac:dyDescent="0.25">
      <c r="A548">
        <v>51549</v>
      </c>
      <c r="B548" t="s">
        <v>168</v>
      </c>
      <c r="C548" t="s">
        <v>59</v>
      </c>
      <c r="D548" t="s">
        <v>60</v>
      </c>
      <c r="E548" t="s">
        <v>5</v>
      </c>
      <c r="F548" t="s">
        <v>61</v>
      </c>
      <c r="G548" t="s">
        <v>170</v>
      </c>
      <c r="H548" t="s">
        <v>25</v>
      </c>
      <c r="I548">
        <v>5</v>
      </c>
      <c r="J548">
        <v>1</v>
      </c>
      <c r="K548" t="s">
        <v>63</v>
      </c>
      <c r="L548" t="str">
        <f>VLOOKUP(E548&amp;"-"&amp;F548&amp;"-"&amp;G548&amp;"-"&amp;H548,'ХЛМ класифікація проявлень'!A:F,6,0)</f>
        <v>Спонсорська заставка без фіксації</v>
      </c>
    </row>
    <row r="549" spans="1:12" x14ac:dyDescent="0.25">
      <c r="A549">
        <v>51549</v>
      </c>
      <c r="B549" t="s">
        <v>168</v>
      </c>
      <c r="C549" t="s">
        <v>59</v>
      </c>
      <c r="D549" t="s">
        <v>60</v>
      </c>
      <c r="E549" t="s">
        <v>5</v>
      </c>
      <c r="F549" t="s">
        <v>17</v>
      </c>
      <c r="G549" t="s">
        <v>18</v>
      </c>
      <c r="H549" t="s">
        <v>8</v>
      </c>
      <c r="I549">
        <v>10</v>
      </c>
      <c r="J549">
        <v>2</v>
      </c>
      <c r="K549" t="s">
        <v>65</v>
      </c>
      <c r="L549" t="str">
        <f>VLOOKUP(E549&amp;"-"&amp;F549&amp;"-"&amp;G549&amp;"-"&amp;H549,'ХЛМ класифікація проявлень'!A:F,6,0)</f>
        <v>Логотип/плашка в програмі</v>
      </c>
    </row>
    <row r="550" spans="1:12" x14ac:dyDescent="0.25">
      <c r="A550">
        <v>51549</v>
      </c>
      <c r="B550" t="s">
        <v>168</v>
      </c>
      <c r="C550" t="s">
        <v>59</v>
      </c>
      <c r="D550" t="s">
        <v>60</v>
      </c>
      <c r="E550" t="s">
        <v>5</v>
      </c>
      <c r="F550" t="s">
        <v>74</v>
      </c>
      <c r="G550" t="s">
        <v>86</v>
      </c>
      <c r="H550" t="s">
        <v>8</v>
      </c>
      <c r="I550">
        <v>5</v>
      </c>
      <c r="J550">
        <v>4</v>
      </c>
      <c r="K550" t="s">
        <v>68</v>
      </c>
      <c r="L550" t="str">
        <f>VLOOKUP(E550&amp;"-"&amp;F550&amp;"-"&amp;G550&amp;"-"&amp;H550,'ХЛМ класифікація проявлень'!A:F,6,0)</f>
        <v>Не вичерпує квоту спонсорства</v>
      </c>
    </row>
    <row r="551" spans="1:12" x14ac:dyDescent="0.25">
      <c r="A551">
        <v>51549</v>
      </c>
      <c r="B551" t="s">
        <v>168</v>
      </c>
      <c r="C551" t="s">
        <v>59</v>
      </c>
      <c r="D551" t="s">
        <v>60</v>
      </c>
      <c r="E551" t="s">
        <v>5</v>
      </c>
      <c r="F551" t="s">
        <v>87</v>
      </c>
      <c r="G551" t="s">
        <v>171</v>
      </c>
      <c r="H551" t="s">
        <v>8</v>
      </c>
      <c r="I551">
        <v>5</v>
      </c>
      <c r="J551">
        <v>1</v>
      </c>
      <c r="K551" t="s">
        <v>71</v>
      </c>
      <c r="L551" t="str">
        <f>VLOOKUP(E551&amp;"-"&amp;F551&amp;"-"&amp;G551&amp;"-"&amp;H551,'ХЛМ класифікація проявлень'!A:F,6,0)</f>
        <v>Не вичерпує квоту спонсорства</v>
      </c>
    </row>
    <row r="552" spans="1:12" x14ac:dyDescent="0.25">
      <c r="A552">
        <v>51549</v>
      </c>
      <c r="B552" t="s">
        <v>168</v>
      </c>
      <c r="C552" t="s">
        <v>59</v>
      </c>
      <c r="D552" t="s">
        <v>60</v>
      </c>
      <c r="E552" t="s">
        <v>5</v>
      </c>
      <c r="F552" t="s">
        <v>90</v>
      </c>
      <c r="G552" t="s">
        <v>172</v>
      </c>
      <c r="H552" t="s">
        <v>8</v>
      </c>
      <c r="I552">
        <v>10</v>
      </c>
      <c r="J552">
        <v>1</v>
      </c>
      <c r="K552" t="s">
        <v>72</v>
      </c>
      <c r="L552" t="str">
        <f>VLOOKUP(E552&amp;"-"&amp;F552&amp;"-"&amp;G552&amp;"-"&amp;H552,'ХЛМ класифікація проявлень'!A:F,6,0)</f>
        <v>Не вичерпує квоту спонсорства</v>
      </c>
    </row>
    <row r="553" spans="1:12" x14ac:dyDescent="0.25">
      <c r="A553">
        <v>51550</v>
      </c>
      <c r="B553" t="s">
        <v>168</v>
      </c>
      <c r="C553" t="s">
        <v>59</v>
      </c>
      <c r="D553" t="s">
        <v>60</v>
      </c>
      <c r="E553" t="s">
        <v>5</v>
      </c>
      <c r="F553" t="s">
        <v>61</v>
      </c>
      <c r="G553" t="s">
        <v>79</v>
      </c>
      <c r="H553" t="s">
        <v>8</v>
      </c>
      <c r="I553">
        <v>5</v>
      </c>
      <c r="J553">
        <v>2</v>
      </c>
      <c r="K553" t="s">
        <v>62</v>
      </c>
      <c r="L553" t="str">
        <f>VLOOKUP(E553&amp;"-"&amp;F553&amp;"-"&amp;G553&amp;"-"&amp;H553,'ХЛМ класифікація проявлень'!A:F,6,0)</f>
        <v>Мікророзрив</v>
      </c>
    </row>
    <row r="554" spans="1:12" x14ac:dyDescent="0.25">
      <c r="A554">
        <v>51550</v>
      </c>
      <c r="B554" t="s">
        <v>168</v>
      </c>
      <c r="C554" t="s">
        <v>59</v>
      </c>
      <c r="D554" t="s">
        <v>60</v>
      </c>
      <c r="E554" t="s">
        <v>5</v>
      </c>
      <c r="F554" t="s">
        <v>61</v>
      </c>
      <c r="G554" t="s">
        <v>23</v>
      </c>
      <c r="H554" t="s">
        <v>26</v>
      </c>
      <c r="I554">
        <v>5</v>
      </c>
      <c r="J554">
        <v>1</v>
      </c>
      <c r="K554" t="s">
        <v>63</v>
      </c>
      <c r="L554" t="str">
        <f>VLOOKUP(E554&amp;"-"&amp;F554&amp;"-"&amp;G554&amp;"-"&amp;H554,'ХЛМ класифікація проявлень'!A:F,6,0)</f>
        <v>Преміум з фіксацією</v>
      </c>
    </row>
    <row r="555" spans="1:12" x14ac:dyDescent="0.25">
      <c r="A555">
        <v>51550</v>
      </c>
      <c r="B555" t="s">
        <v>168</v>
      </c>
      <c r="C555" t="s">
        <v>59</v>
      </c>
      <c r="D555" t="s">
        <v>60</v>
      </c>
      <c r="E555" t="s">
        <v>5</v>
      </c>
      <c r="F555" t="s">
        <v>17</v>
      </c>
      <c r="G555" t="s">
        <v>18</v>
      </c>
      <c r="H555" t="s">
        <v>8</v>
      </c>
      <c r="I555">
        <v>5</v>
      </c>
      <c r="J555">
        <v>2</v>
      </c>
      <c r="K555" t="s">
        <v>65</v>
      </c>
      <c r="L555" t="str">
        <f>VLOOKUP(E555&amp;"-"&amp;F555&amp;"-"&amp;G555&amp;"-"&amp;H555,'ХЛМ класифікація проявлень'!A:F,6,0)</f>
        <v>Логотип/плашка в програмі</v>
      </c>
    </row>
    <row r="556" spans="1:12" x14ac:dyDescent="0.25">
      <c r="A556">
        <v>51550</v>
      </c>
      <c r="B556" t="s">
        <v>168</v>
      </c>
      <c r="C556" t="s">
        <v>59</v>
      </c>
      <c r="D556" t="s">
        <v>60</v>
      </c>
      <c r="E556" t="s">
        <v>35</v>
      </c>
      <c r="F556" t="s">
        <v>61</v>
      </c>
      <c r="G556" t="s">
        <v>76</v>
      </c>
      <c r="H556" t="s">
        <v>77</v>
      </c>
      <c r="I556">
        <v>5</v>
      </c>
      <c r="J556">
        <v>26</v>
      </c>
      <c r="K556" t="s">
        <v>62</v>
      </c>
      <c r="L556" t="str">
        <f>VLOOKUP(E556&amp;"-"&amp;F556&amp;"-"&amp;G556&amp;"-"&amp;H556,'ХЛМ класифікація проявлень'!A:F,6,0)</f>
        <v>Преміум з фіксацією в анонсі проекту</v>
      </c>
    </row>
    <row r="557" spans="1:12" x14ac:dyDescent="0.25">
      <c r="A557">
        <v>51550</v>
      </c>
      <c r="B557" t="s">
        <v>168</v>
      </c>
      <c r="C557" t="s">
        <v>59</v>
      </c>
      <c r="D557" t="s">
        <v>60</v>
      </c>
      <c r="E557" t="s">
        <v>5</v>
      </c>
      <c r="F557" t="s">
        <v>61</v>
      </c>
      <c r="G557" t="s">
        <v>79</v>
      </c>
      <c r="H557" t="s">
        <v>8</v>
      </c>
      <c r="I557">
        <v>5</v>
      </c>
      <c r="J557">
        <v>2</v>
      </c>
      <c r="K557" t="s">
        <v>62</v>
      </c>
      <c r="L557" t="str">
        <f>VLOOKUP(E557&amp;"-"&amp;F557&amp;"-"&amp;G557&amp;"-"&amp;H557,'ХЛМ класифікація проявлень'!A:F,6,0)</f>
        <v>Мікророзрив</v>
      </c>
    </row>
    <row r="558" spans="1:12" x14ac:dyDescent="0.25">
      <c r="A558">
        <v>51550</v>
      </c>
      <c r="B558" t="s">
        <v>168</v>
      </c>
      <c r="C558" t="s">
        <v>59</v>
      </c>
      <c r="D558" t="s">
        <v>60</v>
      </c>
      <c r="E558" t="s">
        <v>5</v>
      </c>
      <c r="F558" t="s">
        <v>61</v>
      </c>
      <c r="G558" t="s">
        <v>23</v>
      </c>
      <c r="H558" t="s">
        <v>26</v>
      </c>
      <c r="I558">
        <v>5</v>
      </c>
      <c r="J558">
        <v>1</v>
      </c>
      <c r="K558" t="s">
        <v>63</v>
      </c>
      <c r="L558" t="str">
        <f>VLOOKUP(E558&amp;"-"&amp;F558&amp;"-"&amp;G558&amp;"-"&amp;H558,'ХЛМ класифікація проявлень'!A:F,6,0)</f>
        <v>Преміум з фіксацією</v>
      </c>
    </row>
    <row r="559" spans="1:12" x14ac:dyDescent="0.25">
      <c r="A559">
        <v>51550</v>
      </c>
      <c r="B559" t="s">
        <v>168</v>
      </c>
      <c r="C559" t="s">
        <v>59</v>
      </c>
      <c r="D559" t="s">
        <v>60</v>
      </c>
      <c r="E559" t="s">
        <v>5</v>
      </c>
      <c r="F559" t="s">
        <v>17</v>
      </c>
      <c r="G559" t="s">
        <v>18</v>
      </c>
      <c r="H559" t="s">
        <v>8</v>
      </c>
      <c r="I559">
        <v>5</v>
      </c>
      <c r="J559">
        <v>2</v>
      </c>
      <c r="K559" t="s">
        <v>65</v>
      </c>
      <c r="L559" t="str">
        <f>VLOOKUP(E559&amp;"-"&amp;F559&amp;"-"&amp;G559&amp;"-"&amp;H559,'ХЛМ класифікація проявлень'!A:F,6,0)</f>
        <v>Логотип/плашка в програмі</v>
      </c>
    </row>
    <row r="560" spans="1:12" x14ac:dyDescent="0.25">
      <c r="A560">
        <v>51550</v>
      </c>
      <c r="B560" t="s">
        <v>168</v>
      </c>
      <c r="C560" t="s">
        <v>59</v>
      </c>
      <c r="D560" t="s">
        <v>60</v>
      </c>
      <c r="E560" t="s">
        <v>35</v>
      </c>
      <c r="F560" t="s">
        <v>61</v>
      </c>
      <c r="G560" t="s">
        <v>76</v>
      </c>
      <c r="H560" t="s">
        <v>77</v>
      </c>
      <c r="I560">
        <v>5</v>
      </c>
      <c r="J560">
        <v>26</v>
      </c>
      <c r="K560" t="s">
        <v>62</v>
      </c>
      <c r="L560" t="str">
        <f>VLOOKUP(E560&amp;"-"&amp;F560&amp;"-"&amp;G560&amp;"-"&amp;H560,'ХЛМ класифікація проявлень'!A:F,6,0)</f>
        <v>Преміум з фіксацією в анонсі проекту</v>
      </c>
    </row>
    <row r="561" spans="1:12" x14ac:dyDescent="0.25">
      <c r="A561">
        <v>51550</v>
      </c>
      <c r="B561" t="s">
        <v>168</v>
      </c>
      <c r="C561" t="s">
        <v>59</v>
      </c>
      <c r="D561" t="s">
        <v>60</v>
      </c>
      <c r="E561" t="s">
        <v>5</v>
      </c>
      <c r="F561" t="s">
        <v>61</v>
      </c>
      <c r="G561" t="s">
        <v>79</v>
      </c>
      <c r="H561" t="s">
        <v>8</v>
      </c>
      <c r="I561">
        <v>5</v>
      </c>
      <c r="J561">
        <v>2</v>
      </c>
      <c r="K561" t="s">
        <v>62</v>
      </c>
      <c r="L561" t="str">
        <f>VLOOKUP(E561&amp;"-"&amp;F561&amp;"-"&amp;G561&amp;"-"&amp;H561,'ХЛМ класифікація проявлень'!A:F,6,0)</f>
        <v>Мікророзрив</v>
      </c>
    </row>
    <row r="562" spans="1:12" x14ac:dyDescent="0.25">
      <c r="A562">
        <v>51550</v>
      </c>
      <c r="B562" t="s">
        <v>168</v>
      </c>
      <c r="C562" t="s">
        <v>59</v>
      </c>
      <c r="D562" t="s">
        <v>60</v>
      </c>
      <c r="E562" t="s">
        <v>5</v>
      </c>
      <c r="F562" t="s">
        <v>61</v>
      </c>
      <c r="G562" t="s">
        <v>23</v>
      </c>
      <c r="H562" t="s">
        <v>26</v>
      </c>
      <c r="I562">
        <v>5</v>
      </c>
      <c r="J562">
        <v>1</v>
      </c>
      <c r="K562" t="s">
        <v>63</v>
      </c>
      <c r="L562" t="str">
        <f>VLOOKUP(E562&amp;"-"&amp;F562&amp;"-"&amp;G562&amp;"-"&amp;H562,'ХЛМ класифікація проявлень'!A:F,6,0)</f>
        <v>Преміум з фіксацією</v>
      </c>
    </row>
    <row r="563" spans="1:12" x14ac:dyDescent="0.25">
      <c r="A563">
        <v>51550</v>
      </c>
      <c r="B563" t="s">
        <v>168</v>
      </c>
      <c r="C563" t="s">
        <v>59</v>
      </c>
      <c r="D563" t="s">
        <v>60</v>
      </c>
      <c r="E563" t="s">
        <v>5</v>
      </c>
      <c r="F563" t="s">
        <v>17</v>
      </c>
      <c r="G563" t="s">
        <v>18</v>
      </c>
      <c r="H563" t="s">
        <v>8</v>
      </c>
      <c r="I563">
        <v>5</v>
      </c>
      <c r="J563">
        <v>1</v>
      </c>
      <c r="K563" t="s">
        <v>65</v>
      </c>
      <c r="L563" t="str">
        <f>VLOOKUP(E563&amp;"-"&amp;F563&amp;"-"&amp;G563&amp;"-"&amp;H563,'ХЛМ класифікація проявлень'!A:F,6,0)</f>
        <v>Логотип/плашка в програмі</v>
      </c>
    </row>
    <row r="564" spans="1:12" x14ac:dyDescent="0.25">
      <c r="A564">
        <v>51550</v>
      </c>
      <c r="B564" t="s">
        <v>168</v>
      </c>
      <c r="C564" t="s">
        <v>59</v>
      </c>
      <c r="D564" t="s">
        <v>60</v>
      </c>
      <c r="E564" t="s">
        <v>35</v>
      </c>
      <c r="F564" t="s">
        <v>61</v>
      </c>
      <c r="G564" t="s">
        <v>76</v>
      </c>
      <c r="H564" t="s">
        <v>77</v>
      </c>
      <c r="I564">
        <v>5</v>
      </c>
      <c r="J564">
        <v>25</v>
      </c>
      <c r="K564" t="s">
        <v>62</v>
      </c>
      <c r="L564" t="str">
        <f>VLOOKUP(E564&amp;"-"&amp;F564&amp;"-"&amp;G564&amp;"-"&amp;H564,'ХЛМ класифікація проявлень'!A:F,6,0)</f>
        <v>Преміум з фіксацією в анонсі проекту</v>
      </c>
    </row>
    <row r="565" spans="1:12" x14ac:dyDescent="0.25">
      <c r="A565">
        <v>51777</v>
      </c>
      <c r="B565" t="s">
        <v>173</v>
      </c>
      <c r="C565" t="s">
        <v>59</v>
      </c>
      <c r="D565" t="s">
        <v>60</v>
      </c>
      <c r="E565" t="s">
        <v>5</v>
      </c>
      <c r="F565" t="s">
        <v>61</v>
      </c>
      <c r="G565" t="s">
        <v>23</v>
      </c>
      <c r="H565" t="s">
        <v>85</v>
      </c>
      <c r="I565">
        <v>5</v>
      </c>
      <c r="J565">
        <v>1</v>
      </c>
      <c r="K565" t="s">
        <v>62</v>
      </c>
      <c r="L565" t="str">
        <f>VLOOKUP(E565&amp;"-"&amp;F565&amp;"-"&amp;G565&amp;"-"&amp;H565,'ХЛМ класифікація проявлень'!A:F,6,0)</f>
        <v>Преміум з фіксацією</v>
      </c>
    </row>
    <row r="566" spans="1:12" x14ac:dyDescent="0.25">
      <c r="A566">
        <v>51777</v>
      </c>
      <c r="B566" t="s">
        <v>173</v>
      </c>
      <c r="C566" t="s">
        <v>59</v>
      </c>
      <c r="D566" t="s">
        <v>60</v>
      </c>
      <c r="E566" t="s">
        <v>5</v>
      </c>
      <c r="F566" t="s">
        <v>17</v>
      </c>
      <c r="G566" t="s">
        <v>174</v>
      </c>
      <c r="H566" t="s">
        <v>8</v>
      </c>
      <c r="I566">
        <v>5</v>
      </c>
      <c r="J566">
        <v>3</v>
      </c>
      <c r="K566" t="s">
        <v>63</v>
      </c>
      <c r="L566" t="str">
        <f>VLOOKUP(E566&amp;"-"&amp;F566&amp;"-"&amp;G566&amp;"-"&amp;H566,'ХЛМ класифікація проявлень'!A:F,6,0)</f>
        <v>Логотип/плашка в програмі</v>
      </c>
    </row>
    <row r="567" spans="1:12" x14ac:dyDescent="0.25">
      <c r="A567">
        <v>51777</v>
      </c>
      <c r="B567" t="s">
        <v>173</v>
      </c>
      <c r="C567" t="s">
        <v>59</v>
      </c>
      <c r="D567" t="s">
        <v>60</v>
      </c>
      <c r="E567" t="s">
        <v>5</v>
      </c>
      <c r="F567" t="s">
        <v>90</v>
      </c>
      <c r="G567" t="s">
        <v>175</v>
      </c>
      <c r="H567" t="s">
        <v>8</v>
      </c>
      <c r="I567">
        <v>10</v>
      </c>
      <c r="J567">
        <v>1</v>
      </c>
      <c r="K567" t="s">
        <v>65</v>
      </c>
      <c r="L567" t="str">
        <f>VLOOKUP(E567&amp;"-"&amp;F567&amp;"-"&amp;G567&amp;"-"&amp;H567,'ХЛМ класифікація проявлень'!A:F,6,0)</f>
        <v>Не вичерпує квоту спонсорства</v>
      </c>
    </row>
    <row r="568" spans="1:12" x14ac:dyDescent="0.25">
      <c r="A568">
        <v>51777</v>
      </c>
      <c r="B568" t="s">
        <v>173</v>
      </c>
      <c r="C568" t="s">
        <v>59</v>
      </c>
      <c r="D568" t="s">
        <v>60</v>
      </c>
      <c r="E568" t="s">
        <v>5</v>
      </c>
      <c r="F568" t="s">
        <v>74</v>
      </c>
      <c r="G568" t="s">
        <v>31</v>
      </c>
      <c r="H568" t="s">
        <v>8</v>
      </c>
      <c r="I568">
        <v>3</v>
      </c>
      <c r="J568">
        <v>3</v>
      </c>
      <c r="K568" t="s">
        <v>68</v>
      </c>
      <c r="L568" t="str">
        <f>VLOOKUP(E568&amp;"-"&amp;F568&amp;"-"&amp;G568&amp;"-"&amp;H568,'ХЛМ класифікація проявлень'!A:F,6,0)</f>
        <v>Не вичерпує квоту спонсорства</v>
      </c>
    </row>
    <row r="569" spans="1:12" x14ac:dyDescent="0.25">
      <c r="A569">
        <v>51777</v>
      </c>
      <c r="B569" t="s">
        <v>173</v>
      </c>
      <c r="C569" t="s">
        <v>59</v>
      </c>
      <c r="D569" t="s">
        <v>60</v>
      </c>
      <c r="E569" t="s">
        <v>5</v>
      </c>
      <c r="F569" t="s">
        <v>87</v>
      </c>
      <c r="G569" t="s">
        <v>130</v>
      </c>
      <c r="H569" t="s">
        <v>8</v>
      </c>
      <c r="I569">
        <v>3</v>
      </c>
      <c r="J569">
        <v>3</v>
      </c>
      <c r="K569" t="s">
        <v>71</v>
      </c>
      <c r="L569" t="str">
        <f>VLOOKUP(E569&amp;"-"&amp;F569&amp;"-"&amp;G569&amp;"-"&amp;H569,'ХЛМ класифікація проявлень'!A:F,6,0)</f>
        <v>Не вичерпує квоту спонсорства</v>
      </c>
    </row>
    <row r="570" spans="1:12" x14ac:dyDescent="0.25">
      <c r="A570">
        <v>51777</v>
      </c>
      <c r="B570" t="s">
        <v>173</v>
      </c>
      <c r="C570" t="s">
        <v>59</v>
      </c>
      <c r="D570" t="s">
        <v>60</v>
      </c>
      <c r="E570" t="s">
        <v>35</v>
      </c>
      <c r="F570" t="s">
        <v>61</v>
      </c>
      <c r="G570" t="s">
        <v>76</v>
      </c>
      <c r="H570" t="s">
        <v>77</v>
      </c>
      <c r="I570">
        <v>5</v>
      </c>
      <c r="J570">
        <v>15</v>
      </c>
      <c r="K570" t="s">
        <v>62</v>
      </c>
      <c r="L570" t="str">
        <f>VLOOKUP(E570&amp;"-"&amp;F570&amp;"-"&amp;G570&amp;"-"&amp;H570,'ХЛМ класифікація проявлень'!A:F,6,0)</f>
        <v>Преміум з фіксацією в анонсі проекту</v>
      </c>
    </row>
    <row r="571" spans="1:12" x14ac:dyDescent="0.25">
      <c r="A571">
        <v>51777</v>
      </c>
      <c r="B571" t="s">
        <v>173</v>
      </c>
      <c r="C571" t="s">
        <v>59</v>
      </c>
      <c r="D571" t="s">
        <v>60</v>
      </c>
      <c r="E571" t="s">
        <v>35</v>
      </c>
      <c r="F571" t="s">
        <v>15</v>
      </c>
      <c r="G571" t="s">
        <v>145</v>
      </c>
      <c r="H571" t="s">
        <v>38</v>
      </c>
      <c r="I571">
        <v>5</v>
      </c>
      <c r="J571">
        <v>15</v>
      </c>
      <c r="K571" t="s">
        <v>63</v>
      </c>
      <c r="L571" t="str">
        <f>VLOOKUP(E571&amp;"-"&amp;F571&amp;"-"&amp;G571&amp;"-"&amp;H571,'ХЛМ класифікація проявлень'!A:F,6,0)</f>
        <v>Логотип/плашка в спонсорському анонсі проекту</v>
      </c>
    </row>
    <row r="572" spans="1:12" x14ac:dyDescent="0.25">
      <c r="A572">
        <v>51953</v>
      </c>
      <c r="B572" t="s">
        <v>148</v>
      </c>
      <c r="C572" t="s">
        <v>59</v>
      </c>
      <c r="D572" t="s">
        <v>60</v>
      </c>
      <c r="E572" t="s">
        <v>5</v>
      </c>
      <c r="F572" t="s">
        <v>61</v>
      </c>
      <c r="G572" t="s">
        <v>23</v>
      </c>
      <c r="H572" t="s">
        <v>70</v>
      </c>
      <c r="I572">
        <v>7</v>
      </c>
      <c r="J572">
        <v>1</v>
      </c>
      <c r="K572" t="s">
        <v>62</v>
      </c>
      <c r="L572" t="str">
        <f>VLOOKUP(E572&amp;"-"&amp;F572&amp;"-"&amp;G572&amp;"-"&amp;H572,'ХЛМ класифікація проявлень'!A:F,6,0)</f>
        <v>Преміум з фіксацією</v>
      </c>
    </row>
    <row r="573" spans="1:12" x14ac:dyDescent="0.25">
      <c r="A573">
        <v>51953</v>
      </c>
      <c r="B573" t="s">
        <v>148</v>
      </c>
      <c r="C573" t="s">
        <v>59</v>
      </c>
      <c r="D573" t="s">
        <v>60</v>
      </c>
      <c r="E573" t="s">
        <v>5</v>
      </c>
      <c r="F573" t="s">
        <v>66</v>
      </c>
      <c r="G573" t="s">
        <v>149</v>
      </c>
      <c r="H573" t="s">
        <v>8</v>
      </c>
      <c r="I573">
        <v>240</v>
      </c>
      <c r="J573">
        <v>1</v>
      </c>
      <c r="K573" t="s">
        <v>63</v>
      </c>
      <c r="L573" t="str">
        <f>VLOOKUP(E573&amp;"-"&amp;F573&amp;"-"&amp;G573&amp;"-"&amp;H573,'ХЛМ класифікація проявлень'!A:F,6,0)</f>
        <v>Не вичерпує квоту спонсорства</v>
      </c>
    </row>
    <row r="574" spans="1:12" x14ac:dyDescent="0.25">
      <c r="A574">
        <v>51953</v>
      </c>
      <c r="B574" t="s">
        <v>148</v>
      </c>
      <c r="C574" t="s">
        <v>59</v>
      </c>
      <c r="D574" t="s">
        <v>60</v>
      </c>
      <c r="E574" t="s">
        <v>5</v>
      </c>
      <c r="F574" t="s">
        <v>61</v>
      </c>
      <c r="G574" t="s">
        <v>23</v>
      </c>
      <c r="H574" t="s">
        <v>70</v>
      </c>
      <c r="I574">
        <v>7</v>
      </c>
      <c r="J574">
        <v>1</v>
      </c>
      <c r="K574" t="s">
        <v>62</v>
      </c>
      <c r="L574" t="str">
        <f>VLOOKUP(E574&amp;"-"&amp;F574&amp;"-"&amp;G574&amp;"-"&amp;H574,'ХЛМ класифікація проявлень'!A:F,6,0)</f>
        <v>Преміум з фіксацією</v>
      </c>
    </row>
    <row r="575" spans="1:12" x14ac:dyDescent="0.25">
      <c r="A575">
        <v>51953</v>
      </c>
      <c r="B575" t="s">
        <v>148</v>
      </c>
      <c r="C575" t="s">
        <v>59</v>
      </c>
      <c r="D575" t="s">
        <v>60</v>
      </c>
      <c r="E575" t="s">
        <v>5</v>
      </c>
      <c r="F575" t="s">
        <v>66</v>
      </c>
      <c r="G575" t="s">
        <v>149</v>
      </c>
      <c r="H575" t="s">
        <v>8</v>
      </c>
      <c r="I575">
        <v>240</v>
      </c>
      <c r="J575">
        <v>1</v>
      </c>
      <c r="K575" t="s">
        <v>63</v>
      </c>
      <c r="L575" t="str">
        <f>VLOOKUP(E575&amp;"-"&amp;F575&amp;"-"&amp;G575&amp;"-"&amp;H575,'ХЛМ класифікація проявлень'!A:F,6,0)</f>
        <v>Не вичерпує квоту спонсорства</v>
      </c>
    </row>
    <row r="576" spans="1:12" x14ac:dyDescent="0.25">
      <c r="A576">
        <v>51953</v>
      </c>
      <c r="B576" t="s">
        <v>148</v>
      </c>
      <c r="C576" t="s">
        <v>59</v>
      </c>
      <c r="D576" t="s">
        <v>60</v>
      </c>
      <c r="E576" t="s">
        <v>5</v>
      </c>
      <c r="F576" t="s">
        <v>61</v>
      </c>
      <c r="G576" t="s">
        <v>23</v>
      </c>
      <c r="H576" t="s">
        <v>70</v>
      </c>
      <c r="I576">
        <v>7</v>
      </c>
      <c r="J576">
        <v>1</v>
      </c>
      <c r="K576" t="s">
        <v>62</v>
      </c>
      <c r="L576" t="str">
        <f>VLOOKUP(E576&amp;"-"&amp;F576&amp;"-"&amp;G576&amp;"-"&amp;H576,'ХЛМ класифікація проявлень'!A:F,6,0)</f>
        <v>Преміум з фіксацією</v>
      </c>
    </row>
    <row r="577" spans="1:12" x14ac:dyDescent="0.25">
      <c r="A577">
        <v>51953</v>
      </c>
      <c r="B577" t="s">
        <v>148</v>
      </c>
      <c r="C577" t="s">
        <v>59</v>
      </c>
      <c r="D577" t="s">
        <v>60</v>
      </c>
      <c r="E577" t="s">
        <v>5</v>
      </c>
      <c r="F577" t="s">
        <v>66</v>
      </c>
      <c r="G577" t="s">
        <v>149</v>
      </c>
      <c r="H577" t="s">
        <v>8</v>
      </c>
      <c r="I577">
        <v>240</v>
      </c>
      <c r="J577">
        <v>1</v>
      </c>
      <c r="K577" t="s">
        <v>63</v>
      </c>
      <c r="L577" t="str">
        <f>VLOOKUP(E577&amp;"-"&amp;F577&amp;"-"&amp;G577&amp;"-"&amp;H577,'ХЛМ класифікація проявлень'!A:F,6,0)</f>
        <v>Не вичерпує квоту спонсорства</v>
      </c>
    </row>
    <row r="578" spans="1:12" x14ac:dyDescent="0.25">
      <c r="A578">
        <v>52154</v>
      </c>
      <c r="B578" t="s">
        <v>159</v>
      </c>
      <c r="C578" t="s">
        <v>59</v>
      </c>
      <c r="D578" t="s">
        <v>108</v>
      </c>
      <c r="E578" t="s">
        <v>5</v>
      </c>
      <c r="F578" t="s">
        <v>17</v>
      </c>
      <c r="G578" t="s">
        <v>18</v>
      </c>
      <c r="H578" t="s">
        <v>8</v>
      </c>
      <c r="I578">
        <v>5</v>
      </c>
      <c r="J578">
        <v>2</v>
      </c>
      <c r="K578" t="s">
        <v>62</v>
      </c>
      <c r="L578" t="str">
        <f>VLOOKUP(E578&amp;"-"&amp;F578&amp;"-"&amp;G578&amp;"-"&amp;H578,'ХЛМ класифікація проявлень'!A:F,6,0)</f>
        <v>Логотип/плашка в програмі</v>
      </c>
    </row>
    <row r="579" spans="1:12" x14ac:dyDescent="0.25">
      <c r="A579">
        <v>52154</v>
      </c>
      <c r="B579" t="s">
        <v>159</v>
      </c>
      <c r="C579" t="s">
        <v>59</v>
      </c>
      <c r="D579" t="s">
        <v>108</v>
      </c>
      <c r="E579" t="s">
        <v>35</v>
      </c>
      <c r="F579" t="s">
        <v>17</v>
      </c>
      <c r="G579" t="s">
        <v>95</v>
      </c>
      <c r="H579" t="s">
        <v>38</v>
      </c>
      <c r="I579">
        <v>5</v>
      </c>
      <c r="J579">
        <v>1</v>
      </c>
      <c r="K579" t="s">
        <v>63</v>
      </c>
      <c r="L579" t="str">
        <f>VLOOKUP(E579&amp;"-"&amp;F579&amp;"-"&amp;G579&amp;"-"&amp;H579,'ХЛМ класифікація проявлень'!A:F,6,0)</f>
        <v>Логотип/плашка в спонсорському анонсі проекту</v>
      </c>
    </row>
    <row r="580" spans="1:12" x14ac:dyDescent="0.25">
      <c r="A580">
        <v>52216</v>
      </c>
      <c r="B580" t="s">
        <v>163</v>
      </c>
      <c r="C580" t="s">
        <v>59</v>
      </c>
      <c r="D580" t="s">
        <v>83</v>
      </c>
      <c r="E580" t="s">
        <v>5</v>
      </c>
      <c r="F580" t="s">
        <v>17</v>
      </c>
      <c r="G580" t="s">
        <v>18</v>
      </c>
      <c r="H580" t="s">
        <v>8</v>
      </c>
      <c r="I580">
        <v>10</v>
      </c>
      <c r="J580">
        <v>2</v>
      </c>
      <c r="K580" t="s">
        <v>62</v>
      </c>
      <c r="L580" t="str">
        <f>VLOOKUP(E580&amp;"-"&amp;F580&amp;"-"&amp;G580&amp;"-"&amp;H580,'ХЛМ класифікація проявлень'!A:F,6,0)</f>
        <v>Логотип/плашка в програмі</v>
      </c>
    </row>
    <row r="581" spans="1:12" x14ac:dyDescent="0.25">
      <c r="A581">
        <v>52230</v>
      </c>
      <c r="B581" t="s">
        <v>176</v>
      </c>
      <c r="C581" t="s">
        <v>59</v>
      </c>
      <c r="D581" t="s">
        <v>60</v>
      </c>
      <c r="E581" t="s">
        <v>5</v>
      </c>
      <c r="F581" t="s">
        <v>61</v>
      </c>
      <c r="G581" t="s">
        <v>166</v>
      </c>
      <c r="H581" t="s">
        <v>8</v>
      </c>
      <c r="I581">
        <v>5</v>
      </c>
      <c r="J581">
        <v>5</v>
      </c>
      <c r="K581" t="s">
        <v>62</v>
      </c>
      <c r="L581" t="str">
        <f>VLOOKUP(E581&amp;"-"&amp;F581&amp;"-"&amp;G581&amp;"-"&amp;H581,'ХЛМ класифікація проявлень'!A:F,6,0)</f>
        <v>Мікророзрив</v>
      </c>
    </row>
    <row r="582" spans="1:12" x14ac:dyDescent="0.25">
      <c r="A582">
        <v>52230</v>
      </c>
      <c r="B582" t="s">
        <v>176</v>
      </c>
      <c r="C582" t="s">
        <v>59</v>
      </c>
      <c r="D582" t="s">
        <v>60</v>
      </c>
      <c r="E582" t="s">
        <v>5</v>
      </c>
      <c r="F582" t="s">
        <v>61</v>
      </c>
      <c r="G582" t="s">
        <v>166</v>
      </c>
      <c r="H582" t="s">
        <v>8</v>
      </c>
      <c r="I582">
        <v>5</v>
      </c>
      <c r="J582">
        <v>5</v>
      </c>
      <c r="K582" t="s">
        <v>63</v>
      </c>
      <c r="L582" t="str">
        <f>VLOOKUP(E582&amp;"-"&amp;F582&amp;"-"&amp;G582&amp;"-"&amp;H582,'ХЛМ класифікація проявлень'!A:F,6,0)</f>
        <v>Мікророзрив</v>
      </c>
    </row>
    <row r="583" spans="1:12" x14ac:dyDescent="0.25">
      <c r="A583">
        <v>52230</v>
      </c>
      <c r="B583" t="s">
        <v>176</v>
      </c>
      <c r="C583" t="s">
        <v>59</v>
      </c>
      <c r="D583" t="s">
        <v>60</v>
      </c>
      <c r="E583" t="s">
        <v>35</v>
      </c>
      <c r="F583" t="s">
        <v>61</v>
      </c>
      <c r="G583" t="s">
        <v>76</v>
      </c>
      <c r="H583" t="s">
        <v>77</v>
      </c>
      <c r="I583">
        <v>10</v>
      </c>
      <c r="J583">
        <v>1</v>
      </c>
      <c r="K583" t="s">
        <v>65</v>
      </c>
      <c r="L583" t="str">
        <f>VLOOKUP(E583&amp;"-"&amp;F583&amp;"-"&amp;G583&amp;"-"&amp;H583,'ХЛМ класифікація проявлень'!A:F,6,0)</f>
        <v>Преміум з фіксацією в анонсі проекту</v>
      </c>
    </row>
    <row r="584" spans="1:12" x14ac:dyDescent="0.25">
      <c r="A584">
        <v>52279</v>
      </c>
      <c r="B584" t="s">
        <v>177</v>
      </c>
      <c r="C584" t="s">
        <v>59</v>
      </c>
      <c r="D584" t="s">
        <v>60</v>
      </c>
      <c r="E584" t="s">
        <v>5</v>
      </c>
      <c r="F584" t="s">
        <v>17</v>
      </c>
      <c r="G584" t="s">
        <v>18</v>
      </c>
      <c r="H584" t="s">
        <v>8</v>
      </c>
      <c r="I584">
        <v>7</v>
      </c>
      <c r="J584">
        <v>2</v>
      </c>
      <c r="K584" t="s">
        <v>62</v>
      </c>
      <c r="L584" t="str">
        <f>VLOOKUP(E584&amp;"-"&amp;F584&amp;"-"&amp;G584&amp;"-"&amp;H584,'ХЛМ класифікація проявлень'!A:F,6,0)</f>
        <v>Логотип/плашка в програмі</v>
      </c>
    </row>
    <row r="585" spans="1:12" x14ac:dyDescent="0.25">
      <c r="A585">
        <v>52284</v>
      </c>
      <c r="B585" t="s">
        <v>178</v>
      </c>
      <c r="C585" t="s">
        <v>59</v>
      </c>
      <c r="D585" t="s">
        <v>60</v>
      </c>
      <c r="E585" t="s">
        <v>5</v>
      </c>
      <c r="F585" t="s">
        <v>61</v>
      </c>
      <c r="G585" t="s">
        <v>23</v>
      </c>
      <c r="H585" t="s">
        <v>26</v>
      </c>
      <c r="I585">
        <v>5</v>
      </c>
      <c r="J585">
        <v>1</v>
      </c>
      <c r="K585" t="s">
        <v>62</v>
      </c>
      <c r="L585" t="str">
        <f>VLOOKUP(E585&amp;"-"&amp;F585&amp;"-"&amp;G585&amp;"-"&amp;H585,'ХЛМ класифікація проявлень'!A:F,6,0)</f>
        <v>Преміум з фіксацією</v>
      </c>
    </row>
    <row r="586" spans="1:12" x14ac:dyDescent="0.25">
      <c r="A586">
        <v>52284</v>
      </c>
      <c r="B586" t="s">
        <v>178</v>
      </c>
      <c r="C586" t="s">
        <v>59</v>
      </c>
      <c r="D586" t="s">
        <v>60</v>
      </c>
      <c r="E586" t="s">
        <v>35</v>
      </c>
      <c r="F586" t="s">
        <v>61</v>
      </c>
      <c r="G586" t="s">
        <v>76</v>
      </c>
      <c r="H586" t="s">
        <v>77</v>
      </c>
      <c r="I586">
        <v>5</v>
      </c>
      <c r="J586">
        <v>1</v>
      </c>
      <c r="K586" t="s">
        <v>63</v>
      </c>
      <c r="L586" t="str">
        <f>VLOOKUP(E586&amp;"-"&amp;F586&amp;"-"&amp;G586&amp;"-"&amp;H586,'ХЛМ класифікація проявлень'!A:F,6,0)</f>
        <v>Преміум з фіксацією в анонсі проекту</v>
      </c>
    </row>
    <row r="587" spans="1:12" x14ac:dyDescent="0.25">
      <c r="A587">
        <v>52306</v>
      </c>
      <c r="B587" t="s">
        <v>179</v>
      </c>
      <c r="C587" t="s">
        <v>59</v>
      </c>
      <c r="D587" t="s">
        <v>60</v>
      </c>
      <c r="E587" t="s">
        <v>5</v>
      </c>
      <c r="F587" t="s">
        <v>61</v>
      </c>
      <c r="G587" t="s">
        <v>166</v>
      </c>
      <c r="H587" t="s">
        <v>8</v>
      </c>
      <c r="I587">
        <v>10</v>
      </c>
      <c r="J587">
        <v>4</v>
      </c>
      <c r="K587" t="s">
        <v>62</v>
      </c>
      <c r="L587" t="str">
        <f>VLOOKUP(E587&amp;"-"&amp;F587&amp;"-"&amp;G587&amp;"-"&amp;H587,'ХЛМ класифікація проявлень'!A:F,6,0)</f>
        <v>Мікророзрив</v>
      </c>
    </row>
    <row r="588" spans="1:12" x14ac:dyDescent="0.25">
      <c r="A588">
        <v>52306</v>
      </c>
      <c r="B588" t="s">
        <v>179</v>
      </c>
      <c r="C588" t="s">
        <v>59</v>
      </c>
      <c r="D588" t="s">
        <v>60</v>
      </c>
      <c r="E588" t="s">
        <v>5</v>
      </c>
      <c r="F588" t="s">
        <v>61</v>
      </c>
      <c r="G588" t="s">
        <v>166</v>
      </c>
      <c r="H588" t="s">
        <v>8</v>
      </c>
      <c r="I588">
        <v>10</v>
      </c>
      <c r="J588">
        <v>4</v>
      </c>
      <c r="K588" t="s">
        <v>63</v>
      </c>
      <c r="L588" t="str">
        <f>VLOOKUP(E588&amp;"-"&amp;F588&amp;"-"&amp;G588&amp;"-"&amp;H588,'ХЛМ класифікація проявлень'!A:F,6,0)</f>
        <v>Мікророзрив</v>
      </c>
    </row>
    <row r="589" spans="1:12" x14ac:dyDescent="0.25">
      <c r="A589">
        <v>52306</v>
      </c>
      <c r="B589" t="s">
        <v>179</v>
      </c>
      <c r="C589" t="s">
        <v>59</v>
      </c>
      <c r="D589" t="s">
        <v>60</v>
      </c>
      <c r="E589" t="s">
        <v>35</v>
      </c>
      <c r="F589" t="s">
        <v>61</v>
      </c>
      <c r="G589" t="s">
        <v>76</v>
      </c>
      <c r="H589" t="s">
        <v>77</v>
      </c>
      <c r="I589">
        <v>10</v>
      </c>
      <c r="J589">
        <v>1</v>
      </c>
      <c r="K589" t="s">
        <v>65</v>
      </c>
      <c r="L589" t="str">
        <f>VLOOKUP(E589&amp;"-"&amp;F589&amp;"-"&amp;G589&amp;"-"&amp;H589,'ХЛМ класифікація проявлень'!A:F,6,0)</f>
        <v>Преміум з фіксацією в анонсі проекту</v>
      </c>
    </row>
    <row r="590" spans="1:12" x14ac:dyDescent="0.25">
      <c r="A590">
        <v>52318</v>
      </c>
      <c r="B590" t="s">
        <v>156</v>
      </c>
      <c r="C590" t="s">
        <v>59</v>
      </c>
      <c r="D590" t="s">
        <v>60</v>
      </c>
      <c r="E590" t="s">
        <v>5</v>
      </c>
      <c r="F590" t="s">
        <v>61</v>
      </c>
      <c r="G590" t="s">
        <v>23</v>
      </c>
      <c r="H590" t="s">
        <v>8</v>
      </c>
      <c r="I590">
        <v>5</v>
      </c>
      <c r="J590">
        <v>1</v>
      </c>
      <c r="K590" t="s">
        <v>62</v>
      </c>
      <c r="L590" t="str">
        <f>VLOOKUP(E590&amp;"-"&amp;F590&amp;"-"&amp;G590&amp;"-"&amp;H590,'ХЛМ класифікація проявлень'!A:F,6,0)</f>
        <v>Мікророзрив</v>
      </c>
    </row>
    <row r="591" spans="1:12" x14ac:dyDescent="0.25">
      <c r="A591">
        <v>52343</v>
      </c>
      <c r="B591" t="s">
        <v>180</v>
      </c>
      <c r="C591" t="s">
        <v>59</v>
      </c>
      <c r="D591" t="s">
        <v>83</v>
      </c>
      <c r="E591" t="s">
        <v>5</v>
      </c>
      <c r="F591" t="s">
        <v>17</v>
      </c>
      <c r="G591" t="s">
        <v>181</v>
      </c>
      <c r="H591" t="s">
        <v>8</v>
      </c>
      <c r="I591">
        <v>10</v>
      </c>
      <c r="J591">
        <v>4</v>
      </c>
      <c r="K591" t="s">
        <v>62</v>
      </c>
      <c r="L591" t="str">
        <f>VLOOKUP(E591&amp;"-"&amp;F591&amp;"-"&amp;G591&amp;"-"&amp;H591,'ХЛМ класифікація проявлень'!A:F,6,0)</f>
        <v>Логотип/плашка в програмі</v>
      </c>
    </row>
    <row r="592" spans="1:12" x14ac:dyDescent="0.25">
      <c r="A592">
        <v>52343</v>
      </c>
      <c r="B592" t="s">
        <v>180</v>
      </c>
      <c r="C592" t="s">
        <v>59</v>
      </c>
      <c r="D592" t="s">
        <v>83</v>
      </c>
      <c r="E592" t="s">
        <v>5</v>
      </c>
      <c r="F592" t="s">
        <v>17</v>
      </c>
      <c r="G592" t="s">
        <v>181</v>
      </c>
      <c r="H592" t="s">
        <v>8</v>
      </c>
      <c r="I592">
        <v>10</v>
      </c>
      <c r="J592">
        <v>4</v>
      </c>
      <c r="K592" t="s">
        <v>63</v>
      </c>
      <c r="L592" t="str">
        <f>VLOOKUP(E592&amp;"-"&amp;F592&amp;"-"&amp;G592&amp;"-"&amp;H592,'ХЛМ класифікація проявлень'!A:F,6,0)</f>
        <v>Логотип/плашка в програмі</v>
      </c>
    </row>
    <row r="593" spans="1:12" x14ac:dyDescent="0.25">
      <c r="A593">
        <v>52343</v>
      </c>
      <c r="B593" t="s">
        <v>180</v>
      </c>
      <c r="C593" t="s">
        <v>59</v>
      </c>
      <c r="D593" t="s">
        <v>83</v>
      </c>
      <c r="E593" t="s">
        <v>5</v>
      </c>
      <c r="F593" t="s">
        <v>17</v>
      </c>
      <c r="G593" t="s">
        <v>181</v>
      </c>
      <c r="H593" t="s">
        <v>8</v>
      </c>
      <c r="I593">
        <v>10</v>
      </c>
      <c r="J593">
        <v>4</v>
      </c>
      <c r="K593" t="s">
        <v>65</v>
      </c>
      <c r="L593" t="str">
        <f>VLOOKUP(E593&amp;"-"&amp;F593&amp;"-"&amp;G593&amp;"-"&amp;H593,'ХЛМ класифікація проявлень'!A:F,6,0)</f>
        <v>Логотип/плашка в програмі</v>
      </c>
    </row>
    <row r="594" spans="1:12" x14ac:dyDescent="0.25">
      <c r="A594">
        <v>52343</v>
      </c>
      <c r="B594" t="s">
        <v>180</v>
      </c>
      <c r="C594" t="s">
        <v>59</v>
      </c>
      <c r="D594" t="s">
        <v>83</v>
      </c>
      <c r="E594" t="s">
        <v>35</v>
      </c>
      <c r="F594" t="s">
        <v>17</v>
      </c>
      <c r="G594" t="s">
        <v>95</v>
      </c>
      <c r="H594" t="s">
        <v>38</v>
      </c>
      <c r="I594">
        <v>10</v>
      </c>
      <c r="J594">
        <v>1</v>
      </c>
      <c r="K594" t="s">
        <v>68</v>
      </c>
      <c r="L594" t="str">
        <f>VLOOKUP(E594&amp;"-"&amp;F594&amp;"-"&amp;G594&amp;"-"&amp;H594,'ХЛМ класифікація проявлень'!A:F,6,0)</f>
        <v>Логотип/плашка в спонсорському анонсі проекту</v>
      </c>
    </row>
    <row r="595" spans="1:12" x14ac:dyDescent="0.25">
      <c r="A595">
        <v>52343</v>
      </c>
      <c r="B595" t="s">
        <v>180</v>
      </c>
      <c r="C595" t="s">
        <v>59</v>
      </c>
      <c r="D595" t="s">
        <v>83</v>
      </c>
      <c r="E595" t="s">
        <v>35</v>
      </c>
      <c r="F595" t="s">
        <v>17</v>
      </c>
      <c r="G595" t="s">
        <v>95</v>
      </c>
      <c r="H595" t="s">
        <v>38</v>
      </c>
      <c r="I595">
        <v>10</v>
      </c>
      <c r="J595">
        <v>1</v>
      </c>
      <c r="K595" t="s">
        <v>71</v>
      </c>
      <c r="L595" t="str">
        <f>VLOOKUP(E595&amp;"-"&amp;F595&amp;"-"&amp;G595&amp;"-"&amp;H595,'ХЛМ класифікація проявлень'!A:F,6,0)</f>
        <v>Логотип/плашка в спонсорському анонсі проекту</v>
      </c>
    </row>
    <row r="596" spans="1:12" x14ac:dyDescent="0.25">
      <c r="A596">
        <v>52424</v>
      </c>
      <c r="B596" t="s">
        <v>177</v>
      </c>
      <c r="C596" t="s">
        <v>59</v>
      </c>
      <c r="D596" t="s">
        <v>60</v>
      </c>
      <c r="E596" t="s">
        <v>5</v>
      </c>
      <c r="F596" t="s">
        <v>17</v>
      </c>
      <c r="G596" t="s">
        <v>18</v>
      </c>
      <c r="H596" t="s">
        <v>8</v>
      </c>
      <c r="I596">
        <v>7</v>
      </c>
      <c r="J596">
        <v>2</v>
      </c>
      <c r="K596" t="s">
        <v>62</v>
      </c>
      <c r="L596" t="str">
        <f>VLOOKUP(E596&amp;"-"&amp;F596&amp;"-"&amp;G596&amp;"-"&amp;H596,'ХЛМ класифікація проявлень'!A:F,6,0)</f>
        <v>Логотип/плашка в програмі</v>
      </c>
    </row>
    <row r="597" spans="1:12" x14ac:dyDescent="0.25">
      <c r="A597">
        <v>52855</v>
      </c>
      <c r="B597" t="s">
        <v>163</v>
      </c>
      <c r="C597" t="s">
        <v>59</v>
      </c>
      <c r="D597" t="s">
        <v>111</v>
      </c>
      <c r="E597" t="s">
        <v>5</v>
      </c>
      <c r="F597" t="s">
        <v>17</v>
      </c>
      <c r="G597" t="s">
        <v>18</v>
      </c>
      <c r="H597" t="s">
        <v>8</v>
      </c>
      <c r="I597">
        <v>5</v>
      </c>
      <c r="J597">
        <v>2</v>
      </c>
      <c r="K597" t="s">
        <v>62</v>
      </c>
      <c r="L597" t="str">
        <f>VLOOKUP(E597&amp;"-"&amp;F597&amp;"-"&amp;G597&amp;"-"&amp;H597,'ХЛМ класифікація проявлень'!A:F,6,0)</f>
        <v>Логотип/плашка в програмі</v>
      </c>
    </row>
    <row r="598" spans="1:12" x14ac:dyDescent="0.25">
      <c r="A598">
        <v>52855</v>
      </c>
      <c r="B598" t="s">
        <v>163</v>
      </c>
      <c r="C598" t="s">
        <v>59</v>
      </c>
      <c r="D598" t="s">
        <v>111</v>
      </c>
      <c r="E598" t="s">
        <v>35</v>
      </c>
      <c r="F598" t="s">
        <v>17</v>
      </c>
      <c r="G598" t="s">
        <v>95</v>
      </c>
      <c r="H598" t="s">
        <v>38</v>
      </c>
      <c r="I598">
        <v>5</v>
      </c>
      <c r="J598">
        <v>1</v>
      </c>
      <c r="K598" t="s">
        <v>63</v>
      </c>
      <c r="L598" t="str">
        <f>VLOOKUP(E598&amp;"-"&amp;F598&amp;"-"&amp;G598&amp;"-"&amp;H598,'ХЛМ класифікація проявлень'!A:F,6,0)</f>
        <v>Логотип/плашка в спонсорському анонсі проекту</v>
      </c>
    </row>
    <row r="599" spans="1:12" x14ac:dyDescent="0.25">
      <c r="A599">
        <v>52885</v>
      </c>
      <c r="B599" t="s">
        <v>180</v>
      </c>
      <c r="C599" t="s">
        <v>59</v>
      </c>
      <c r="D599" t="s">
        <v>60</v>
      </c>
      <c r="E599" t="s">
        <v>5</v>
      </c>
      <c r="F599" t="s">
        <v>17</v>
      </c>
      <c r="G599" t="s">
        <v>181</v>
      </c>
      <c r="H599" t="s">
        <v>8</v>
      </c>
      <c r="I599">
        <v>10</v>
      </c>
      <c r="J599">
        <v>4</v>
      </c>
      <c r="K599" t="s">
        <v>62</v>
      </c>
      <c r="L599" t="str">
        <f>VLOOKUP(E599&amp;"-"&amp;F599&amp;"-"&amp;G599&amp;"-"&amp;H599,'ХЛМ класифікація проявлень'!A:F,6,0)</f>
        <v>Логотип/плашка в програмі</v>
      </c>
    </row>
    <row r="600" spans="1:12" x14ac:dyDescent="0.25">
      <c r="A600">
        <v>52885</v>
      </c>
      <c r="B600" t="s">
        <v>180</v>
      </c>
      <c r="C600" t="s">
        <v>59</v>
      </c>
      <c r="D600" t="s">
        <v>60</v>
      </c>
      <c r="E600" t="s">
        <v>5</v>
      </c>
      <c r="F600" t="s">
        <v>17</v>
      </c>
      <c r="G600" t="s">
        <v>181</v>
      </c>
      <c r="H600" t="s">
        <v>8</v>
      </c>
      <c r="I600">
        <v>10</v>
      </c>
      <c r="J600">
        <v>4</v>
      </c>
      <c r="K600" t="s">
        <v>63</v>
      </c>
      <c r="L600" t="str">
        <f>VLOOKUP(E600&amp;"-"&amp;F600&amp;"-"&amp;G600&amp;"-"&amp;H600,'ХЛМ класифікація проявлень'!A:F,6,0)</f>
        <v>Логотип/плашка в програмі</v>
      </c>
    </row>
    <row r="601" spans="1:12" x14ac:dyDescent="0.25">
      <c r="A601">
        <v>52885</v>
      </c>
      <c r="B601" t="s">
        <v>180</v>
      </c>
      <c r="C601" t="s">
        <v>59</v>
      </c>
      <c r="D601" t="s">
        <v>60</v>
      </c>
      <c r="E601" t="s">
        <v>5</v>
      </c>
      <c r="F601" t="s">
        <v>17</v>
      </c>
      <c r="G601" t="s">
        <v>181</v>
      </c>
      <c r="H601" t="s">
        <v>8</v>
      </c>
      <c r="I601">
        <v>10</v>
      </c>
      <c r="J601">
        <v>4</v>
      </c>
      <c r="K601" t="s">
        <v>65</v>
      </c>
      <c r="L601" t="str">
        <f>VLOOKUP(E601&amp;"-"&amp;F601&amp;"-"&amp;G601&amp;"-"&amp;H601,'ХЛМ класифікація проявлень'!A:F,6,0)</f>
        <v>Логотип/плашка в програмі</v>
      </c>
    </row>
    <row r="602" spans="1:12" x14ac:dyDescent="0.25">
      <c r="A602">
        <v>52885</v>
      </c>
      <c r="B602" t="s">
        <v>180</v>
      </c>
      <c r="C602" t="s">
        <v>59</v>
      </c>
      <c r="D602" t="s">
        <v>60</v>
      </c>
      <c r="E602" t="s">
        <v>35</v>
      </c>
      <c r="F602" t="s">
        <v>17</v>
      </c>
      <c r="G602" t="s">
        <v>95</v>
      </c>
      <c r="H602" t="s">
        <v>38</v>
      </c>
      <c r="I602">
        <v>10</v>
      </c>
      <c r="J602">
        <v>1</v>
      </c>
      <c r="K602" t="s">
        <v>68</v>
      </c>
      <c r="L602" t="str">
        <f>VLOOKUP(E602&amp;"-"&amp;F602&amp;"-"&amp;G602&amp;"-"&amp;H602,'ХЛМ класифікація проявлень'!A:F,6,0)</f>
        <v>Логотип/плашка в спонсорському анонсі проекту</v>
      </c>
    </row>
    <row r="603" spans="1:12" x14ac:dyDescent="0.25">
      <c r="A603">
        <v>52885</v>
      </c>
      <c r="B603" t="s">
        <v>180</v>
      </c>
      <c r="C603" t="s">
        <v>59</v>
      </c>
      <c r="D603" t="s">
        <v>60</v>
      </c>
      <c r="E603" t="s">
        <v>35</v>
      </c>
      <c r="F603" t="s">
        <v>17</v>
      </c>
      <c r="G603" t="s">
        <v>95</v>
      </c>
      <c r="H603" t="s">
        <v>38</v>
      </c>
      <c r="I603">
        <v>10</v>
      </c>
      <c r="J603">
        <v>1</v>
      </c>
      <c r="K603" t="s">
        <v>71</v>
      </c>
      <c r="L603" t="str">
        <f>VLOOKUP(E603&amp;"-"&amp;F603&amp;"-"&amp;G603&amp;"-"&amp;H603,'ХЛМ класифікація проявлень'!A:F,6,0)</f>
        <v>Логотип/плашка в спонсорському анонсі проекту</v>
      </c>
    </row>
    <row r="604" spans="1:12" x14ac:dyDescent="0.25">
      <c r="A604">
        <v>53256</v>
      </c>
      <c r="B604" t="s">
        <v>182</v>
      </c>
      <c r="C604" t="s">
        <v>59</v>
      </c>
      <c r="D604" t="s">
        <v>60</v>
      </c>
      <c r="E604" t="s">
        <v>5</v>
      </c>
      <c r="F604" t="s">
        <v>15</v>
      </c>
      <c r="G604" t="s">
        <v>183</v>
      </c>
      <c r="H604" t="s">
        <v>8</v>
      </c>
      <c r="I604">
        <v>10</v>
      </c>
      <c r="J604">
        <v>2</v>
      </c>
      <c r="K604" t="s">
        <v>62</v>
      </c>
      <c r="L604" t="str">
        <f>VLOOKUP(E604&amp;"-"&amp;F604&amp;"-"&amp;G604&amp;"-"&amp;H604,'ХЛМ класифікація проявлень'!A:F,6,0)</f>
        <v>Логотип/плашка в програмі</v>
      </c>
    </row>
    <row r="605" spans="1:12" x14ac:dyDescent="0.25">
      <c r="A605">
        <v>53256</v>
      </c>
      <c r="B605" t="s">
        <v>182</v>
      </c>
      <c r="C605" t="s">
        <v>59</v>
      </c>
      <c r="D605" t="s">
        <v>60</v>
      </c>
      <c r="E605" t="s">
        <v>35</v>
      </c>
      <c r="F605" t="s">
        <v>61</v>
      </c>
      <c r="H605" t="s">
        <v>77</v>
      </c>
      <c r="I605" t="s">
        <v>142</v>
      </c>
      <c r="J605">
        <v>1</v>
      </c>
      <c r="K605" t="s">
        <v>63</v>
      </c>
      <c r="L605" t="str">
        <f>VLOOKUP(E605&amp;"-"&amp;F605&amp;"-"&amp;G605&amp;"-"&amp;H605,'ХЛМ класифікація проявлень'!A:F,6,0)</f>
        <v>Преміум з фіксацією в анонсі проекту</v>
      </c>
    </row>
    <row r="606" spans="1:12" x14ac:dyDescent="0.25">
      <c r="A606">
        <v>53714</v>
      </c>
      <c r="B606" t="s">
        <v>163</v>
      </c>
      <c r="C606" t="s">
        <v>59</v>
      </c>
      <c r="D606" t="s">
        <v>60</v>
      </c>
      <c r="E606" t="s">
        <v>5</v>
      </c>
      <c r="F606" t="s">
        <v>17</v>
      </c>
      <c r="G606" t="s">
        <v>15</v>
      </c>
      <c r="H606" t="s">
        <v>8</v>
      </c>
      <c r="I606">
        <v>5</v>
      </c>
      <c r="J606">
        <v>1</v>
      </c>
      <c r="K606" t="s">
        <v>62</v>
      </c>
      <c r="L606" t="str">
        <f>VLOOKUP(E606&amp;"-"&amp;F606&amp;"-"&amp;G606&amp;"-"&amp;H606,'ХЛМ класифікація проявлень'!A:F,6,0)</f>
        <v>???</v>
      </c>
    </row>
    <row r="607" spans="1:12" x14ac:dyDescent="0.25">
      <c r="A607">
        <v>53714</v>
      </c>
      <c r="B607" t="s">
        <v>163</v>
      </c>
      <c r="C607" t="s">
        <v>59</v>
      </c>
      <c r="D607" t="s">
        <v>60</v>
      </c>
      <c r="E607" t="s">
        <v>5</v>
      </c>
      <c r="F607" t="s">
        <v>90</v>
      </c>
      <c r="G607" t="s">
        <v>184</v>
      </c>
      <c r="H607" t="s">
        <v>8</v>
      </c>
      <c r="I607">
        <v>10</v>
      </c>
      <c r="J607">
        <v>1</v>
      </c>
      <c r="K607" t="s">
        <v>62</v>
      </c>
      <c r="L607" t="str">
        <f>VLOOKUP(E607&amp;"-"&amp;F607&amp;"-"&amp;G607&amp;"-"&amp;H607,'ХЛМ класифікація проявлень'!A:F,6,0)</f>
        <v>Не вичерпує квоту спонсорства</v>
      </c>
    </row>
    <row r="608" spans="1:12" x14ac:dyDescent="0.25">
      <c r="A608">
        <v>53714</v>
      </c>
      <c r="B608" t="s">
        <v>163</v>
      </c>
      <c r="C608" t="s">
        <v>59</v>
      </c>
      <c r="D608" t="s">
        <v>60</v>
      </c>
      <c r="E608" t="s">
        <v>5</v>
      </c>
      <c r="F608" t="s">
        <v>74</v>
      </c>
      <c r="G608" t="s">
        <v>31</v>
      </c>
      <c r="H608" t="s">
        <v>8</v>
      </c>
      <c r="I608">
        <v>3</v>
      </c>
      <c r="J608">
        <v>4</v>
      </c>
      <c r="K608" t="s">
        <v>62</v>
      </c>
      <c r="L608" t="str">
        <f>VLOOKUP(E608&amp;"-"&amp;F608&amp;"-"&amp;G608&amp;"-"&amp;H608,'ХЛМ класифікація проявлень'!A:F,6,0)</f>
        <v>Не вичерпує квоту спонсорства</v>
      </c>
    </row>
    <row r="609" spans="1:12" x14ac:dyDescent="0.25">
      <c r="A609">
        <v>53714</v>
      </c>
      <c r="B609" t="s">
        <v>163</v>
      </c>
      <c r="C609" t="s">
        <v>59</v>
      </c>
      <c r="D609" t="s">
        <v>60</v>
      </c>
      <c r="E609" t="s">
        <v>5</v>
      </c>
      <c r="F609" t="s">
        <v>87</v>
      </c>
      <c r="G609" t="s">
        <v>130</v>
      </c>
      <c r="H609" t="s">
        <v>8</v>
      </c>
      <c r="I609">
        <v>3</v>
      </c>
      <c r="J609">
        <v>4</v>
      </c>
      <c r="K609" t="s">
        <v>62</v>
      </c>
      <c r="L609" t="str">
        <f>VLOOKUP(E609&amp;"-"&amp;F609&amp;"-"&amp;G609&amp;"-"&amp;H609,'ХЛМ класифікація проявлень'!A:F,6,0)</f>
        <v>Не вичерпує квоту спонсорства</v>
      </c>
    </row>
    <row r="610" spans="1:12" x14ac:dyDescent="0.25">
      <c r="A610">
        <v>53776</v>
      </c>
      <c r="B610" t="s">
        <v>160</v>
      </c>
      <c r="C610" t="s">
        <v>59</v>
      </c>
      <c r="D610" t="s">
        <v>60</v>
      </c>
      <c r="E610" t="s">
        <v>5</v>
      </c>
      <c r="F610" t="s">
        <v>61</v>
      </c>
      <c r="G610" t="s">
        <v>22</v>
      </c>
      <c r="H610" t="s">
        <v>8</v>
      </c>
      <c r="I610">
        <v>5</v>
      </c>
      <c r="J610">
        <v>1</v>
      </c>
      <c r="K610" t="s">
        <v>62</v>
      </c>
      <c r="L610" t="str">
        <f>VLOOKUP(E610&amp;"-"&amp;F610&amp;"-"&amp;G610&amp;"-"&amp;H610,'ХЛМ класифікація проявлень'!A:F,6,0)</f>
        <v>Мікророзрив</v>
      </c>
    </row>
    <row r="611" spans="1:12" x14ac:dyDescent="0.25">
      <c r="A611">
        <v>53776</v>
      </c>
      <c r="B611" t="s">
        <v>160</v>
      </c>
      <c r="C611" t="s">
        <v>59</v>
      </c>
      <c r="D611" t="s">
        <v>60</v>
      </c>
      <c r="E611" t="s">
        <v>5</v>
      </c>
      <c r="F611" t="s">
        <v>74</v>
      </c>
      <c r="G611" t="s">
        <v>31</v>
      </c>
      <c r="H611" t="s">
        <v>8</v>
      </c>
      <c r="I611">
        <v>5</v>
      </c>
      <c r="J611">
        <v>4</v>
      </c>
      <c r="K611" t="s">
        <v>62</v>
      </c>
      <c r="L611" t="str">
        <f>VLOOKUP(E611&amp;"-"&amp;F611&amp;"-"&amp;G611&amp;"-"&amp;H611,'ХЛМ класифікація проявлень'!A:F,6,0)</f>
        <v>Не вичерпує квоту спонсорства</v>
      </c>
    </row>
    <row r="612" spans="1:12" x14ac:dyDescent="0.25">
      <c r="A612">
        <v>53776</v>
      </c>
      <c r="B612" t="s">
        <v>160</v>
      </c>
      <c r="C612" t="s">
        <v>59</v>
      </c>
      <c r="D612" t="s">
        <v>60</v>
      </c>
      <c r="E612" t="s">
        <v>5</v>
      </c>
      <c r="F612" t="s">
        <v>87</v>
      </c>
      <c r="G612" t="s">
        <v>130</v>
      </c>
      <c r="H612" t="s">
        <v>8</v>
      </c>
      <c r="I612">
        <v>3</v>
      </c>
      <c r="J612">
        <v>2</v>
      </c>
      <c r="K612" t="s">
        <v>62</v>
      </c>
      <c r="L612" t="str">
        <f>VLOOKUP(E612&amp;"-"&amp;F612&amp;"-"&amp;G612&amp;"-"&amp;H612,'ХЛМ класифікація проявлень'!A:F,6,0)</f>
        <v>Не вичерпує квоту спонсорства</v>
      </c>
    </row>
    <row r="613" spans="1:12" x14ac:dyDescent="0.25">
      <c r="A613">
        <v>53776</v>
      </c>
      <c r="B613" t="s">
        <v>160</v>
      </c>
      <c r="C613" t="s">
        <v>59</v>
      </c>
      <c r="D613" t="s">
        <v>60</v>
      </c>
      <c r="E613" t="s">
        <v>35</v>
      </c>
      <c r="F613" t="s">
        <v>61</v>
      </c>
      <c r="G613" t="s">
        <v>22</v>
      </c>
      <c r="H613" t="s">
        <v>38</v>
      </c>
      <c r="I613">
        <v>5</v>
      </c>
      <c r="J613">
        <v>1</v>
      </c>
      <c r="K613" t="s">
        <v>62</v>
      </c>
      <c r="L613" t="str">
        <f>VLOOKUP(E613&amp;"-"&amp;F613&amp;"-"&amp;G613&amp;"-"&amp;H613,'ХЛМ класифікація проявлень'!A:F,6,0)</f>
        <v>Спонсорська заставка без фіксації в анонсі проекту</v>
      </c>
    </row>
    <row r="614" spans="1:12" x14ac:dyDescent="0.25">
      <c r="A614">
        <v>54281</v>
      </c>
      <c r="B614" t="s">
        <v>156</v>
      </c>
      <c r="C614" t="s">
        <v>59</v>
      </c>
      <c r="D614" t="s">
        <v>60</v>
      </c>
      <c r="E614" t="s">
        <v>5</v>
      </c>
      <c r="F614" t="s">
        <v>61</v>
      </c>
      <c r="G614" t="s">
        <v>23</v>
      </c>
      <c r="H614" t="s">
        <v>8</v>
      </c>
      <c r="I614">
        <v>5</v>
      </c>
      <c r="J614">
        <v>1</v>
      </c>
      <c r="K614" t="s">
        <v>62</v>
      </c>
      <c r="L614" t="str">
        <f>VLOOKUP(E614&amp;"-"&amp;F614&amp;"-"&amp;G614&amp;"-"&amp;H614,'ХЛМ класифікація проявлень'!A:F,6,0)</f>
        <v>Мікророзрив</v>
      </c>
    </row>
    <row r="615" spans="1:12" x14ac:dyDescent="0.25">
      <c r="A615">
        <v>54281</v>
      </c>
      <c r="B615" t="s">
        <v>156</v>
      </c>
      <c r="C615" t="s">
        <v>59</v>
      </c>
      <c r="D615" t="s">
        <v>60</v>
      </c>
      <c r="E615" t="s">
        <v>5</v>
      </c>
      <c r="F615" t="s">
        <v>17</v>
      </c>
      <c r="G615" t="s">
        <v>18</v>
      </c>
      <c r="H615" t="s">
        <v>8</v>
      </c>
      <c r="I615">
        <v>10</v>
      </c>
      <c r="J615">
        <v>2</v>
      </c>
      <c r="K615" t="s">
        <v>62</v>
      </c>
      <c r="L615" t="str">
        <f>VLOOKUP(E615&amp;"-"&amp;F615&amp;"-"&amp;G615&amp;"-"&amp;H615,'ХЛМ класифікація проявлень'!A:F,6,0)</f>
        <v>Логотип/плашка в програмі</v>
      </c>
    </row>
    <row r="616" spans="1:12" x14ac:dyDescent="0.25">
      <c r="A616">
        <v>54281</v>
      </c>
      <c r="B616" t="s">
        <v>156</v>
      </c>
      <c r="C616" t="s">
        <v>59</v>
      </c>
      <c r="D616" t="s">
        <v>60</v>
      </c>
      <c r="E616" t="s">
        <v>35</v>
      </c>
      <c r="F616" t="s">
        <v>61</v>
      </c>
      <c r="G616" t="s">
        <v>76</v>
      </c>
      <c r="H616" t="s">
        <v>77</v>
      </c>
      <c r="I616">
        <v>5</v>
      </c>
      <c r="J616">
        <v>1</v>
      </c>
      <c r="K616" t="s">
        <v>62</v>
      </c>
      <c r="L616" t="str">
        <f>VLOOKUP(E616&amp;"-"&amp;F616&amp;"-"&amp;G616&amp;"-"&amp;H616,'ХЛМ класифікація проявлень'!A:F,6,0)</f>
        <v>Преміум з фіксацією в анонсі проекту</v>
      </c>
    </row>
    <row r="617" spans="1:12" x14ac:dyDescent="0.25">
      <c r="A617">
        <v>54281</v>
      </c>
      <c r="B617" t="s">
        <v>156</v>
      </c>
      <c r="C617" t="s">
        <v>59</v>
      </c>
      <c r="D617" t="s">
        <v>60</v>
      </c>
      <c r="E617" t="s">
        <v>35</v>
      </c>
      <c r="F617" t="s">
        <v>17</v>
      </c>
      <c r="G617" t="s">
        <v>95</v>
      </c>
      <c r="H617" t="s">
        <v>38</v>
      </c>
      <c r="I617">
        <v>10</v>
      </c>
      <c r="J617">
        <v>1</v>
      </c>
      <c r="K617" t="s">
        <v>62</v>
      </c>
      <c r="L617" t="str">
        <f>VLOOKUP(E617&amp;"-"&amp;F617&amp;"-"&amp;G617&amp;"-"&amp;H617,'ХЛМ класифікація проявлень'!A:F,6,0)</f>
        <v>Логотип/плашка в спонсорському анонсі проекту</v>
      </c>
    </row>
    <row r="618" spans="1:12" x14ac:dyDescent="0.25">
      <c r="A618">
        <v>54282</v>
      </c>
      <c r="B618" t="s">
        <v>156</v>
      </c>
      <c r="C618" t="s">
        <v>59</v>
      </c>
      <c r="D618" t="s">
        <v>60</v>
      </c>
      <c r="E618" t="s">
        <v>5</v>
      </c>
      <c r="F618" t="s">
        <v>61</v>
      </c>
      <c r="G618" t="s">
        <v>23</v>
      </c>
      <c r="H618" t="s">
        <v>8</v>
      </c>
      <c r="I618">
        <v>5</v>
      </c>
      <c r="J618">
        <v>1</v>
      </c>
      <c r="K618" t="s">
        <v>62</v>
      </c>
      <c r="L618" t="str">
        <f>VLOOKUP(E618&amp;"-"&amp;F618&amp;"-"&amp;G618&amp;"-"&amp;H618,'ХЛМ класифікація проявлень'!A:F,6,0)</f>
        <v>Мікророзрив</v>
      </c>
    </row>
    <row r="619" spans="1:12" x14ac:dyDescent="0.25">
      <c r="A619">
        <v>54282</v>
      </c>
      <c r="B619" t="s">
        <v>156</v>
      </c>
      <c r="C619" t="s">
        <v>59</v>
      </c>
      <c r="D619" t="s">
        <v>60</v>
      </c>
      <c r="E619" t="s">
        <v>5</v>
      </c>
      <c r="F619" t="s">
        <v>17</v>
      </c>
      <c r="G619" t="s">
        <v>18</v>
      </c>
      <c r="H619" t="s">
        <v>8</v>
      </c>
      <c r="I619">
        <v>10</v>
      </c>
      <c r="J619">
        <v>2</v>
      </c>
      <c r="K619" t="s">
        <v>62</v>
      </c>
      <c r="L619" t="str">
        <f>VLOOKUP(E619&amp;"-"&amp;F619&amp;"-"&amp;G619&amp;"-"&amp;H619,'ХЛМ класифікація проявлень'!A:F,6,0)</f>
        <v>Логотип/плашка в програмі</v>
      </c>
    </row>
    <row r="620" spans="1:12" x14ac:dyDescent="0.25">
      <c r="A620">
        <v>54282</v>
      </c>
      <c r="B620" t="s">
        <v>156</v>
      </c>
      <c r="C620" t="s">
        <v>59</v>
      </c>
      <c r="D620" t="s">
        <v>60</v>
      </c>
      <c r="E620" t="s">
        <v>35</v>
      </c>
      <c r="F620" t="s">
        <v>61</v>
      </c>
      <c r="G620" t="s">
        <v>76</v>
      </c>
      <c r="H620" t="s">
        <v>77</v>
      </c>
      <c r="I620">
        <v>5</v>
      </c>
      <c r="J620">
        <v>1</v>
      </c>
      <c r="K620" t="s">
        <v>62</v>
      </c>
      <c r="L620" t="str">
        <f>VLOOKUP(E620&amp;"-"&amp;F620&amp;"-"&amp;G620&amp;"-"&amp;H620,'ХЛМ класифікація проявлень'!A:F,6,0)</f>
        <v>Преміум з фіксацією в анонсі проекту</v>
      </c>
    </row>
    <row r="621" spans="1:12" x14ac:dyDescent="0.25">
      <c r="A621">
        <v>54282</v>
      </c>
      <c r="B621" t="s">
        <v>156</v>
      </c>
      <c r="C621" t="s">
        <v>59</v>
      </c>
      <c r="D621" t="s">
        <v>60</v>
      </c>
      <c r="E621" t="s">
        <v>35</v>
      </c>
      <c r="F621" t="s">
        <v>17</v>
      </c>
      <c r="G621" t="s">
        <v>95</v>
      </c>
      <c r="H621" t="s">
        <v>38</v>
      </c>
      <c r="I621">
        <v>10</v>
      </c>
      <c r="J621">
        <v>1</v>
      </c>
      <c r="K621" t="s">
        <v>62</v>
      </c>
      <c r="L621" t="str">
        <f>VLOOKUP(E621&amp;"-"&amp;F621&amp;"-"&amp;G621&amp;"-"&amp;H621,'ХЛМ класифікація проявлень'!A:F,6,0)</f>
        <v>Логотип/плашка в спонсорському анонсі проекту</v>
      </c>
    </row>
    <row r="622" spans="1:12" x14ac:dyDescent="0.25">
      <c r="A622">
        <v>54283</v>
      </c>
      <c r="B622" t="s">
        <v>156</v>
      </c>
      <c r="C622" t="s">
        <v>59</v>
      </c>
      <c r="D622" t="s">
        <v>60</v>
      </c>
      <c r="E622" t="s">
        <v>5</v>
      </c>
      <c r="F622" t="s">
        <v>61</v>
      </c>
      <c r="G622" t="s">
        <v>23</v>
      </c>
      <c r="H622" t="s">
        <v>8</v>
      </c>
      <c r="I622">
        <v>5</v>
      </c>
      <c r="J622">
        <v>2</v>
      </c>
      <c r="K622" t="s">
        <v>62</v>
      </c>
      <c r="L622" t="str">
        <f>VLOOKUP(E622&amp;"-"&amp;F622&amp;"-"&amp;G622&amp;"-"&amp;H622,'ХЛМ класифікація проявлень'!A:F,6,0)</f>
        <v>Мікророзрив</v>
      </c>
    </row>
    <row r="623" spans="1:12" x14ac:dyDescent="0.25">
      <c r="A623">
        <v>54283</v>
      </c>
      <c r="B623" t="s">
        <v>156</v>
      </c>
      <c r="C623" t="s">
        <v>59</v>
      </c>
      <c r="D623" t="s">
        <v>60</v>
      </c>
      <c r="E623" t="s">
        <v>5</v>
      </c>
      <c r="F623" t="s">
        <v>61</v>
      </c>
      <c r="G623" t="s">
        <v>23</v>
      </c>
      <c r="H623" t="s">
        <v>8</v>
      </c>
      <c r="I623">
        <v>5</v>
      </c>
      <c r="J623">
        <v>1</v>
      </c>
      <c r="K623" t="s">
        <v>62</v>
      </c>
      <c r="L623" t="str">
        <f>VLOOKUP(E623&amp;"-"&amp;F623&amp;"-"&amp;G623&amp;"-"&amp;H623,'ХЛМ класифікація проявлень'!A:F,6,0)</f>
        <v>Мікророзрив</v>
      </c>
    </row>
    <row r="624" spans="1:12" x14ac:dyDescent="0.25">
      <c r="A624">
        <v>54283</v>
      </c>
      <c r="B624" t="s">
        <v>156</v>
      </c>
      <c r="C624" t="s">
        <v>59</v>
      </c>
      <c r="D624" t="s">
        <v>60</v>
      </c>
      <c r="E624" t="s">
        <v>5</v>
      </c>
      <c r="F624" t="s">
        <v>17</v>
      </c>
      <c r="G624" t="s">
        <v>18</v>
      </c>
      <c r="H624" t="s">
        <v>8</v>
      </c>
      <c r="I624">
        <v>10</v>
      </c>
      <c r="J624">
        <v>4</v>
      </c>
      <c r="K624" t="s">
        <v>62</v>
      </c>
      <c r="L624" t="str">
        <f>VLOOKUP(E624&amp;"-"&amp;F624&amp;"-"&amp;G624&amp;"-"&amp;H624,'ХЛМ класифікація проявлень'!A:F,6,0)</f>
        <v>Логотип/плашка в програмі</v>
      </c>
    </row>
    <row r="625" spans="1:12" x14ac:dyDescent="0.25">
      <c r="A625">
        <v>54283</v>
      </c>
      <c r="B625" t="s">
        <v>156</v>
      </c>
      <c r="C625" t="s">
        <v>59</v>
      </c>
      <c r="D625" t="s">
        <v>60</v>
      </c>
      <c r="E625" t="s">
        <v>35</v>
      </c>
      <c r="F625" t="s">
        <v>61</v>
      </c>
      <c r="G625" t="s">
        <v>76</v>
      </c>
      <c r="H625" t="s">
        <v>77</v>
      </c>
      <c r="I625">
        <v>5</v>
      </c>
      <c r="J625">
        <v>1</v>
      </c>
      <c r="K625" t="s">
        <v>62</v>
      </c>
      <c r="L625" t="str">
        <f>VLOOKUP(E625&amp;"-"&amp;F625&amp;"-"&amp;G625&amp;"-"&amp;H625,'ХЛМ класифікація проявлень'!A:F,6,0)</f>
        <v>Преміум з фіксацією в анонсі проекту</v>
      </c>
    </row>
    <row r="626" spans="1:12" x14ac:dyDescent="0.25">
      <c r="A626">
        <v>54283</v>
      </c>
      <c r="B626" t="s">
        <v>156</v>
      </c>
      <c r="C626" t="s">
        <v>59</v>
      </c>
      <c r="D626" t="s">
        <v>60</v>
      </c>
      <c r="E626" t="s">
        <v>35</v>
      </c>
      <c r="F626" t="s">
        <v>17</v>
      </c>
      <c r="G626" t="s">
        <v>95</v>
      </c>
      <c r="H626" t="s">
        <v>38</v>
      </c>
      <c r="I626">
        <v>10</v>
      </c>
      <c r="J626">
        <v>1</v>
      </c>
      <c r="K626" t="s">
        <v>62</v>
      </c>
      <c r="L626" t="str">
        <f>VLOOKUP(E626&amp;"-"&amp;F626&amp;"-"&amp;G626&amp;"-"&amp;H626,'ХЛМ класифікація проявлень'!A:F,6,0)</f>
        <v>Логотип/плашка в спонсорському анонсі проекту</v>
      </c>
    </row>
    <row r="627" spans="1:12" x14ac:dyDescent="0.25">
      <c r="A627">
        <v>54284</v>
      </c>
      <c r="B627" t="s">
        <v>156</v>
      </c>
      <c r="C627" t="s">
        <v>59</v>
      </c>
      <c r="D627" t="s">
        <v>60</v>
      </c>
      <c r="E627" t="s">
        <v>5</v>
      </c>
      <c r="F627" t="s">
        <v>61</v>
      </c>
      <c r="G627" t="s">
        <v>23</v>
      </c>
      <c r="H627" t="s">
        <v>8</v>
      </c>
      <c r="I627">
        <v>5</v>
      </c>
      <c r="J627">
        <v>2</v>
      </c>
      <c r="K627" t="s">
        <v>62</v>
      </c>
      <c r="L627" t="str">
        <f>VLOOKUP(E627&amp;"-"&amp;F627&amp;"-"&amp;G627&amp;"-"&amp;H627,'ХЛМ класифікація проявлень'!A:F,6,0)</f>
        <v>Мікророзрив</v>
      </c>
    </row>
    <row r="628" spans="1:12" x14ac:dyDescent="0.25">
      <c r="A628">
        <v>54284</v>
      </c>
      <c r="B628" t="s">
        <v>156</v>
      </c>
      <c r="C628" t="s">
        <v>59</v>
      </c>
      <c r="D628" t="s">
        <v>60</v>
      </c>
      <c r="E628" t="s">
        <v>5</v>
      </c>
      <c r="F628" t="s">
        <v>61</v>
      </c>
      <c r="G628" t="s">
        <v>23</v>
      </c>
      <c r="H628" t="s">
        <v>8</v>
      </c>
      <c r="I628">
        <v>5</v>
      </c>
      <c r="J628">
        <v>1</v>
      </c>
      <c r="K628" t="s">
        <v>62</v>
      </c>
      <c r="L628" t="str">
        <f>VLOOKUP(E628&amp;"-"&amp;F628&amp;"-"&amp;G628&amp;"-"&amp;H628,'ХЛМ класифікація проявлень'!A:F,6,0)</f>
        <v>Мікророзрив</v>
      </c>
    </row>
    <row r="629" spans="1:12" x14ac:dyDescent="0.25">
      <c r="A629">
        <v>54284</v>
      </c>
      <c r="B629" t="s">
        <v>156</v>
      </c>
      <c r="C629" t="s">
        <v>59</v>
      </c>
      <c r="D629" t="s">
        <v>60</v>
      </c>
      <c r="E629" t="s">
        <v>5</v>
      </c>
      <c r="F629" t="s">
        <v>17</v>
      </c>
      <c r="G629" t="s">
        <v>18</v>
      </c>
      <c r="H629" t="s">
        <v>8</v>
      </c>
      <c r="I629">
        <v>10</v>
      </c>
      <c r="J629">
        <v>4</v>
      </c>
      <c r="K629" t="s">
        <v>62</v>
      </c>
      <c r="L629" t="str">
        <f>VLOOKUP(E629&amp;"-"&amp;F629&amp;"-"&amp;G629&amp;"-"&amp;H629,'ХЛМ класифікація проявлень'!A:F,6,0)</f>
        <v>Логотип/плашка в програмі</v>
      </c>
    </row>
    <row r="630" spans="1:12" x14ac:dyDescent="0.25">
      <c r="A630">
        <v>54284</v>
      </c>
      <c r="B630" t="s">
        <v>156</v>
      </c>
      <c r="C630" t="s">
        <v>59</v>
      </c>
      <c r="D630" t="s">
        <v>60</v>
      </c>
      <c r="E630" t="s">
        <v>35</v>
      </c>
      <c r="F630" t="s">
        <v>61</v>
      </c>
      <c r="G630" t="s">
        <v>76</v>
      </c>
      <c r="H630" t="s">
        <v>77</v>
      </c>
      <c r="I630">
        <v>5</v>
      </c>
      <c r="J630">
        <v>1</v>
      </c>
      <c r="K630" t="s">
        <v>62</v>
      </c>
      <c r="L630" t="str">
        <f>VLOOKUP(E630&amp;"-"&amp;F630&amp;"-"&amp;G630&amp;"-"&amp;H630,'ХЛМ класифікація проявлень'!A:F,6,0)</f>
        <v>Преміум з фіксацією в анонсі проекту</v>
      </c>
    </row>
    <row r="631" spans="1:12" x14ac:dyDescent="0.25">
      <c r="A631">
        <v>54284</v>
      </c>
      <c r="B631" t="s">
        <v>156</v>
      </c>
      <c r="C631" t="s">
        <v>59</v>
      </c>
      <c r="D631" t="s">
        <v>60</v>
      </c>
      <c r="E631" t="s">
        <v>35</v>
      </c>
      <c r="F631" t="s">
        <v>17</v>
      </c>
      <c r="G631" t="s">
        <v>95</v>
      </c>
      <c r="H631" t="s">
        <v>38</v>
      </c>
      <c r="I631">
        <v>10</v>
      </c>
      <c r="J631">
        <v>1</v>
      </c>
      <c r="K631" t="s">
        <v>62</v>
      </c>
      <c r="L631" t="str">
        <f>VLOOKUP(E631&amp;"-"&amp;F631&amp;"-"&amp;G631&amp;"-"&amp;H631,'ХЛМ класифікація проявлень'!A:F,6,0)</f>
        <v>Логотип/плашка в спонсорському анонсі проекту</v>
      </c>
    </row>
    <row r="632" spans="1:12" x14ac:dyDescent="0.25">
      <c r="A632">
        <v>54286</v>
      </c>
      <c r="B632" t="s">
        <v>156</v>
      </c>
      <c r="C632" t="s">
        <v>59</v>
      </c>
      <c r="D632" t="s">
        <v>60</v>
      </c>
      <c r="E632" t="s">
        <v>5</v>
      </c>
      <c r="F632" t="s">
        <v>61</v>
      </c>
      <c r="G632" t="s">
        <v>23</v>
      </c>
      <c r="H632" t="s">
        <v>8</v>
      </c>
      <c r="I632">
        <v>5</v>
      </c>
      <c r="J632">
        <v>6</v>
      </c>
      <c r="K632" t="s">
        <v>62</v>
      </c>
      <c r="L632" t="str">
        <f>VLOOKUP(E632&amp;"-"&amp;F632&amp;"-"&amp;G632&amp;"-"&amp;H632,'ХЛМ класифікація проявлень'!A:F,6,0)</f>
        <v>Мікророзрив</v>
      </c>
    </row>
    <row r="633" spans="1:12" x14ac:dyDescent="0.25">
      <c r="A633">
        <v>54286</v>
      </c>
      <c r="B633" t="s">
        <v>156</v>
      </c>
      <c r="C633" t="s">
        <v>59</v>
      </c>
      <c r="D633" t="s">
        <v>60</v>
      </c>
      <c r="E633" t="s">
        <v>5</v>
      </c>
      <c r="F633" t="s">
        <v>17</v>
      </c>
      <c r="G633" t="s">
        <v>18</v>
      </c>
      <c r="H633" t="s">
        <v>8</v>
      </c>
      <c r="I633">
        <v>10</v>
      </c>
      <c r="J633">
        <v>6</v>
      </c>
      <c r="K633" t="s">
        <v>62</v>
      </c>
      <c r="L633" t="str">
        <f>VLOOKUP(E633&amp;"-"&amp;F633&amp;"-"&amp;G633&amp;"-"&amp;H633,'ХЛМ класифікація проявлень'!A:F,6,0)</f>
        <v>Логотип/плашка в програмі</v>
      </c>
    </row>
    <row r="634" spans="1:12" x14ac:dyDescent="0.25">
      <c r="A634">
        <v>54302</v>
      </c>
      <c r="B634" t="s">
        <v>176</v>
      </c>
      <c r="C634" t="s">
        <v>59</v>
      </c>
      <c r="D634" t="s">
        <v>60</v>
      </c>
      <c r="E634" t="s">
        <v>5</v>
      </c>
      <c r="F634" t="s">
        <v>61</v>
      </c>
      <c r="G634" t="s">
        <v>166</v>
      </c>
      <c r="H634" t="s">
        <v>8</v>
      </c>
      <c r="I634">
        <v>10</v>
      </c>
      <c r="J634">
        <v>5</v>
      </c>
      <c r="K634" t="s">
        <v>62</v>
      </c>
      <c r="L634" t="str">
        <f>VLOOKUP(E634&amp;"-"&amp;F634&amp;"-"&amp;G634&amp;"-"&amp;H634,'ХЛМ класифікація проявлень'!A:F,6,0)</f>
        <v>Мікророзрив</v>
      </c>
    </row>
    <row r="635" spans="1:12" x14ac:dyDescent="0.25">
      <c r="A635">
        <v>54302</v>
      </c>
      <c r="B635" t="s">
        <v>176</v>
      </c>
      <c r="C635" t="s">
        <v>59</v>
      </c>
      <c r="D635" t="s">
        <v>60</v>
      </c>
      <c r="E635" t="s">
        <v>5</v>
      </c>
      <c r="F635" t="s">
        <v>17</v>
      </c>
      <c r="G635" t="s">
        <v>174</v>
      </c>
      <c r="H635" t="s">
        <v>8</v>
      </c>
      <c r="I635">
        <v>10</v>
      </c>
      <c r="J635">
        <v>5</v>
      </c>
      <c r="K635" t="s">
        <v>62</v>
      </c>
      <c r="L635" t="str">
        <f>VLOOKUP(E635&amp;"-"&amp;F635&amp;"-"&amp;G635&amp;"-"&amp;H635,'ХЛМ класифікація проявлень'!A:F,6,0)</f>
        <v>Логотип/плашка в програмі</v>
      </c>
    </row>
    <row r="636" spans="1:12" x14ac:dyDescent="0.25">
      <c r="A636">
        <v>54302</v>
      </c>
      <c r="B636" t="s">
        <v>176</v>
      </c>
      <c r="C636" t="s">
        <v>59</v>
      </c>
      <c r="D636" t="s">
        <v>60</v>
      </c>
      <c r="E636" t="s">
        <v>5</v>
      </c>
      <c r="F636" t="s">
        <v>90</v>
      </c>
      <c r="G636" t="s">
        <v>185</v>
      </c>
      <c r="H636" t="s">
        <v>8</v>
      </c>
      <c r="I636">
        <v>10</v>
      </c>
      <c r="J636">
        <v>4</v>
      </c>
      <c r="K636" t="s">
        <v>62</v>
      </c>
      <c r="L636" t="str">
        <f>VLOOKUP(E636&amp;"-"&amp;F636&amp;"-"&amp;G636&amp;"-"&amp;H636,'ХЛМ класифікація проявлень'!A:F,6,0)</f>
        <v>Не вичерпує квоту спонсорства</v>
      </c>
    </row>
    <row r="637" spans="1:12" x14ac:dyDescent="0.25">
      <c r="A637">
        <v>54302</v>
      </c>
      <c r="B637" t="s">
        <v>176</v>
      </c>
      <c r="C637" t="s">
        <v>59</v>
      </c>
      <c r="D637" t="s">
        <v>60</v>
      </c>
      <c r="E637" t="s">
        <v>5</v>
      </c>
      <c r="F637" t="s">
        <v>61</v>
      </c>
      <c r="G637" t="s">
        <v>23</v>
      </c>
      <c r="H637" t="s">
        <v>85</v>
      </c>
      <c r="I637">
        <v>10</v>
      </c>
      <c r="J637">
        <v>2</v>
      </c>
      <c r="K637" t="s">
        <v>62</v>
      </c>
      <c r="L637" t="str">
        <f>VLOOKUP(E637&amp;"-"&amp;F637&amp;"-"&amp;G637&amp;"-"&amp;H637,'ХЛМ класифікація проявлень'!A:F,6,0)</f>
        <v>Преміум з фіксацією</v>
      </c>
    </row>
    <row r="638" spans="1:12" x14ac:dyDescent="0.25">
      <c r="A638">
        <v>54302</v>
      </c>
      <c r="B638" t="s">
        <v>176</v>
      </c>
      <c r="C638" t="s">
        <v>59</v>
      </c>
      <c r="D638" t="s">
        <v>60</v>
      </c>
      <c r="E638" t="s">
        <v>5</v>
      </c>
      <c r="F638" t="s">
        <v>17</v>
      </c>
      <c r="G638" t="s">
        <v>174</v>
      </c>
      <c r="H638" t="s">
        <v>8</v>
      </c>
      <c r="I638">
        <v>10</v>
      </c>
      <c r="J638">
        <v>2</v>
      </c>
      <c r="K638" t="s">
        <v>62</v>
      </c>
      <c r="L638" t="str">
        <f>VLOOKUP(E638&amp;"-"&amp;F638&amp;"-"&amp;G638&amp;"-"&amp;H638,'ХЛМ класифікація проявлень'!A:F,6,0)</f>
        <v>Логотип/плашка в програмі</v>
      </c>
    </row>
    <row r="639" spans="1:12" x14ac:dyDescent="0.25">
      <c r="A639">
        <v>54302</v>
      </c>
      <c r="B639" t="s">
        <v>176</v>
      </c>
      <c r="C639" t="s">
        <v>59</v>
      </c>
      <c r="D639" t="s">
        <v>60</v>
      </c>
      <c r="E639" t="s">
        <v>5</v>
      </c>
      <c r="F639" t="s">
        <v>15</v>
      </c>
      <c r="G639" t="s">
        <v>186</v>
      </c>
      <c r="H639" t="s">
        <v>8</v>
      </c>
      <c r="I639">
        <v>10</v>
      </c>
      <c r="J639">
        <v>2</v>
      </c>
      <c r="K639" t="s">
        <v>62</v>
      </c>
      <c r="L639" t="str">
        <f>VLOOKUP(E639&amp;"-"&amp;F639&amp;"-"&amp;G639&amp;"-"&amp;H639,'ХЛМ класифікація проявлень'!A:F,6,0)</f>
        <v>Логотип/плашка в програмі</v>
      </c>
    </row>
    <row r="640" spans="1:12" x14ac:dyDescent="0.25">
      <c r="A640">
        <v>54302</v>
      </c>
      <c r="B640" t="s">
        <v>176</v>
      </c>
      <c r="C640" t="s">
        <v>59</v>
      </c>
      <c r="D640" t="s">
        <v>60</v>
      </c>
      <c r="E640" t="s">
        <v>5</v>
      </c>
      <c r="F640" t="s">
        <v>90</v>
      </c>
      <c r="G640" t="s">
        <v>187</v>
      </c>
      <c r="H640" t="s">
        <v>8</v>
      </c>
      <c r="I640">
        <v>10</v>
      </c>
      <c r="J640">
        <v>1</v>
      </c>
      <c r="K640" t="s">
        <v>62</v>
      </c>
      <c r="L640" t="str">
        <f>VLOOKUP(E640&amp;"-"&amp;F640&amp;"-"&amp;G640&amp;"-"&amp;H640,'ХЛМ класифікація проявлень'!A:F,6,0)</f>
        <v>Не вичерпує квоту спонсорства</v>
      </c>
    </row>
    <row r="641" spans="1:12" x14ac:dyDescent="0.25">
      <c r="A641">
        <v>54302</v>
      </c>
      <c r="B641" t="s">
        <v>176</v>
      </c>
      <c r="C641" t="s">
        <v>59</v>
      </c>
      <c r="D641" t="s">
        <v>60</v>
      </c>
      <c r="E641" t="s">
        <v>5</v>
      </c>
      <c r="F641" t="s">
        <v>17</v>
      </c>
      <c r="G641" t="s">
        <v>174</v>
      </c>
      <c r="H641" t="s">
        <v>25</v>
      </c>
      <c r="I641">
        <v>10</v>
      </c>
      <c r="J641">
        <v>2</v>
      </c>
      <c r="K641" t="s">
        <v>62</v>
      </c>
      <c r="L641" t="str">
        <f>VLOOKUP(E641&amp;"-"&amp;F641&amp;"-"&amp;G641&amp;"-"&amp;H641,'ХЛМ класифікація проявлень'!A:F,6,0)</f>
        <v>Логотип/плашка в тизер</v>
      </c>
    </row>
    <row r="642" spans="1:12" x14ac:dyDescent="0.25">
      <c r="A642">
        <v>54302</v>
      </c>
      <c r="B642" t="s">
        <v>176</v>
      </c>
      <c r="C642" t="s">
        <v>59</v>
      </c>
      <c r="D642" t="s">
        <v>60</v>
      </c>
      <c r="E642" t="s">
        <v>35</v>
      </c>
      <c r="F642" t="s">
        <v>61</v>
      </c>
      <c r="G642" t="s">
        <v>76</v>
      </c>
      <c r="H642" t="s">
        <v>77</v>
      </c>
      <c r="I642">
        <v>10</v>
      </c>
      <c r="J642">
        <v>1</v>
      </c>
      <c r="K642" t="s">
        <v>62</v>
      </c>
      <c r="L642" t="str">
        <f>VLOOKUP(E642&amp;"-"&amp;F642&amp;"-"&amp;G642&amp;"-"&amp;H642,'ХЛМ класифікація проявлень'!A:F,6,0)</f>
        <v>Преміум з фіксацією в анонсі проекту</v>
      </c>
    </row>
    <row r="643" spans="1:12" x14ac:dyDescent="0.25">
      <c r="A643">
        <v>54302</v>
      </c>
      <c r="B643" t="s">
        <v>176</v>
      </c>
      <c r="C643" t="s">
        <v>59</v>
      </c>
      <c r="D643" t="s">
        <v>60</v>
      </c>
      <c r="E643" t="s">
        <v>35</v>
      </c>
      <c r="F643" t="s">
        <v>17</v>
      </c>
      <c r="G643" t="s">
        <v>95</v>
      </c>
      <c r="H643" t="s">
        <v>38</v>
      </c>
      <c r="I643">
        <v>10</v>
      </c>
      <c r="J643">
        <v>1</v>
      </c>
      <c r="K643" t="s">
        <v>62</v>
      </c>
      <c r="L643" t="str">
        <f>VLOOKUP(E643&amp;"-"&amp;F643&amp;"-"&amp;G643&amp;"-"&amp;H643,'ХЛМ класифікація проявлень'!A:F,6,0)</f>
        <v>Логотип/плашка в спонсорському анонсі проекту</v>
      </c>
    </row>
    <row r="644" spans="1:12" x14ac:dyDescent="0.25">
      <c r="A644">
        <v>54302</v>
      </c>
      <c r="B644" t="s">
        <v>176</v>
      </c>
      <c r="C644" t="s">
        <v>59</v>
      </c>
      <c r="D644" t="s">
        <v>60</v>
      </c>
      <c r="E644" t="s">
        <v>35</v>
      </c>
      <c r="F644" t="s">
        <v>61</v>
      </c>
      <c r="G644" t="s">
        <v>76</v>
      </c>
      <c r="H644" t="s">
        <v>77</v>
      </c>
      <c r="I644">
        <v>10</v>
      </c>
      <c r="J644">
        <v>1</v>
      </c>
      <c r="K644" t="s">
        <v>63</v>
      </c>
      <c r="L644" t="str">
        <f>VLOOKUP(E644&amp;"-"&amp;F644&amp;"-"&amp;G644&amp;"-"&amp;H644,'ХЛМ класифікація проявлень'!A:F,6,0)</f>
        <v>Преміум з фіксацією в анонсі проекту</v>
      </c>
    </row>
    <row r="645" spans="1:12" x14ac:dyDescent="0.25">
      <c r="A645">
        <v>54302</v>
      </c>
      <c r="B645" t="s">
        <v>176</v>
      </c>
      <c r="C645" t="s">
        <v>59</v>
      </c>
      <c r="D645" t="s">
        <v>60</v>
      </c>
      <c r="E645" t="s">
        <v>35</v>
      </c>
      <c r="F645" t="s">
        <v>61</v>
      </c>
      <c r="G645" t="s">
        <v>76</v>
      </c>
      <c r="H645" t="s">
        <v>77</v>
      </c>
      <c r="I645">
        <v>10</v>
      </c>
      <c r="J645">
        <v>1</v>
      </c>
      <c r="K645" t="s">
        <v>65</v>
      </c>
      <c r="L645" t="str">
        <f>VLOOKUP(E645&amp;"-"&amp;F645&amp;"-"&amp;G645&amp;"-"&amp;H645,'ХЛМ класифікація проявлень'!A:F,6,0)</f>
        <v>Преміум з фіксацією в анонсі проекту</v>
      </c>
    </row>
    <row r="646" spans="1:12" x14ac:dyDescent="0.25">
      <c r="A646">
        <v>54302</v>
      </c>
      <c r="B646" t="s">
        <v>176</v>
      </c>
      <c r="C646" t="s">
        <v>59</v>
      </c>
      <c r="D646" t="s">
        <v>60</v>
      </c>
      <c r="E646" t="s">
        <v>35</v>
      </c>
      <c r="F646" t="s">
        <v>61</v>
      </c>
      <c r="G646" t="s">
        <v>76</v>
      </c>
      <c r="H646" t="s">
        <v>77</v>
      </c>
      <c r="I646">
        <v>10</v>
      </c>
      <c r="J646">
        <v>1</v>
      </c>
      <c r="K646" t="s">
        <v>68</v>
      </c>
      <c r="L646" t="str">
        <f>VLOOKUP(E646&amp;"-"&amp;F646&amp;"-"&amp;G646&amp;"-"&amp;H646,'ХЛМ класифікація проявлень'!A:F,6,0)</f>
        <v>Преміум з фіксацією в анонсі проекту</v>
      </c>
    </row>
    <row r="647" spans="1:12" x14ac:dyDescent="0.25">
      <c r="A647">
        <v>54303</v>
      </c>
      <c r="B647" t="s">
        <v>163</v>
      </c>
      <c r="C647" t="s">
        <v>59</v>
      </c>
      <c r="D647" t="s">
        <v>108</v>
      </c>
      <c r="E647" t="s">
        <v>5</v>
      </c>
      <c r="F647" t="s">
        <v>61</v>
      </c>
      <c r="G647" t="s">
        <v>23</v>
      </c>
      <c r="H647" t="s">
        <v>137</v>
      </c>
      <c r="I647">
        <v>5</v>
      </c>
      <c r="J647">
        <v>1</v>
      </c>
      <c r="K647" t="s">
        <v>62</v>
      </c>
      <c r="L647" t="str">
        <f>VLOOKUP(E647&amp;"-"&amp;F647&amp;"-"&amp;G647&amp;"-"&amp;H647,'ХЛМ класифікація проявлень'!A:F,6,0)</f>
        <v>Преміум з фіксацією</v>
      </c>
    </row>
    <row r="648" spans="1:12" x14ac:dyDescent="0.25">
      <c r="A648">
        <v>54303</v>
      </c>
      <c r="B648" t="s">
        <v>163</v>
      </c>
      <c r="C648" t="s">
        <v>59</v>
      </c>
      <c r="D648" t="s">
        <v>108</v>
      </c>
      <c r="E648" t="s">
        <v>5</v>
      </c>
      <c r="F648" t="s">
        <v>74</v>
      </c>
      <c r="G648" t="s">
        <v>188</v>
      </c>
      <c r="H648" t="s">
        <v>8</v>
      </c>
      <c r="I648">
        <v>5</v>
      </c>
      <c r="J648">
        <v>1</v>
      </c>
      <c r="K648" t="s">
        <v>62</v>
      </c>
      <c r="L648" t="str">
        <f>VLOOKUP(E648&amp;"-"&amp;F648&amp;"-"&amp;G648&amp;"-"&amp;H648,'ХЛМ класифікація проявлень'!A:F,6,0)</f>
        <v>Не вичерпує квоту спонсорства</v>
      </c>
    </row>
    <row r="649" spans="1:12" x14ac:dyDescent="0.25">
      <c r="A649">
        <v>55097</v>
      </c>
      <c r="B649" t="s">
        <v>189</v>
      </c>
      <c r="C649" t="s">
        <v>59</v>
      </c>
      <c r="D649" t="s">
        <v>60</v>
      </c>
      <c r="E649" t="s">
        <v>5</v>
      </c>
      <c r="F649" t="s">
        <v>61</v>
      </c>
      <c r="G649" t="s">
        <v>23</v>
      </c>
      <c r="H649" t="s">
        <v>85</v>
      </c>
      <c r="I649">
        <v>10</v>
      </c>
      <c r="J649">
        <v>1</v>
      </c>
      <c r="K649" t="s">
        <v>62</v>
      </c>
      <c r="L649" t="str">
        <f>VLOOKUP(E649&amp;"-"&amp;F649&amp;"-"&amp;G649&amp;"-"&amp;H649,'ХЛМ класифікація проявлень'!A:F,6,0)</f>
        <v>Преміум з фіксацією</v>
      </c>
    </row>
    <row r="650" spans="1:12" x14ac:dyDescent="0.25">
      <c r="A650">
        <v>55097</v>
      </c>
      <c r="B650" t="s">
        <v>189</v>
      </c>
      <c r="C650" t="s">
        <v>59</v>
      </c>
      <c r="D650" t="s">
        <v>60</v>
      </c>
      <c r="E650" t="s">
        <v>5</v>
      </c>
      <c r="F650" t="s">
        <v>61</v>
      </c>
      <c r="G650" t="s">
        <v>23</v>
      </c>
      <c r="H650" t="s">
        <v>26</v>
      </c>
      <c r="I650">
        <v>10</v>
      </c>
      <c r="J650">
        <v>1</v>
      </c>
      <c r="K650" t="s">
        <v>63</v>
      </c>
      <c r="L650" t="str">
        <f>VLOOKUP(E650&amp;"-"&amp;F650&amp;"-"&amp;G650&amp;"-"&amp;H650,'ХЛМ класифікація проявлень'!A:F,6,0)</f>
        <v>Преміум з фіксацією</v>
      </c>
    </row>
    <row r="651" spans="1:12" x14ac:dyDescent="0.25">
      <c r="A651">
        <v>55097</v>
      </c>
      <c r="B651" t="s">
        <v>189</v>
      </c>
      <c r="C651" t="s">
        <v>59</v>
      </c>
      <c r="D651" t="s">
        <v>60</v>
      </c>
      <c r="E651" t="s">
        <v>5</v>
      </c>
      <c r="F651" t="s">
        <v>17</v>
      </c>
      <c r="G651" t="s">
        <v>18</v>
      </c>
      <c r="H651" t="s">
        <v>8</v>
      </c>
      <c r="I651">
        <v>10</v>
      </c>
      <c r="J651">
        <v>2</v>
      </c>
      <c r="K651" t="s">
        <v>65</v>
      </c>
      <c r="L651" t="str">
        <f>VLOOKUP(E651&amp;"-"&amp;F651&amp;"-"&amp;G651&amp;"-"&amp;H651,'ХЛМ класифікація проявлень'!A:F,6,0)</f>
        <v>Логотип/плашка в програмі</v>
      </c>
    </row>
    <row r="652" spans="1:12" x14ac:dyDescent="0.25">
      <c r="A652">
        <v>55097</v>
      </c>
      <c r="B652" t="s">
        <v>189</v>
      </c>
      <c r="C652" t="s">
        <v>59</v>
      </c>
      <c r="D652" t="s">
        <v>60</v>
      </c>
      <c r="E652" t="s">
        <v>5</v>
      </c>
      <c r="F652" t="s">
        <v>90</v>
      </c>
      <c r="G652" t="s">
        <v>143</v>
      </c>
      <c r="H652" t="s">
        <v>8</v>
      </c>
      <c r="I652">
        <v>10</v>
      </c>
      <c r="J652">
        <v>1</v>
      </c>
      <c r="K652" t="s">
        <v>68</v>
      </c>
      <c r="L652" t="str">
        <f>VLOOKUP(E652&amp;"-"&amp;F652&amp;"-"&amp;G652&amp;"-"&amp;H652,'ХЛМ класифікація проявлень'!A:F,6,0)</f>
        <v>Не вичерпує квоту спонсорства</v>
      </c>
    </row>
    <row r="653" spans="1:12" x14ac:dyDescent="0.25">
      <c r="A653">
        <v>55097</v>
      </c>
      <c r="B653" t="s">
        <v>189</v>
      </c>
      <c r="C653" t="s">
        <v>59</v>
      </c>
      <c r="D653" t="s">
        <v>60</v>
      </c>
      <c r="E653" t="s">
        <v>5</v>
      </c>
      <c r="F653" t="s">
        <v>74</v>
      </c>
      <c r="G653" t="s">
        <v>31</v>
      </c>
      <c r="H653" t="s">
        <v>8</v>
      </c>
      <c r="I653">
        <v>3</v>
      </c>
      <c r="J653">
        <v>5</v>
      </c>
      <c r="K653" t="s">
        <v>71</v>
      </c>
      <c r="L653" t="str">
        <f>VLOOKUP(E653&amp;"-"&amp;F653&amp;"-"&amp;G653&amp;"-"&amp;H653,'ХЛМ класифікація проявлень'!A:F,6,0)</f>
        <v>Не вичерпує квоту спонсорства</v>
      </c>
    </row>
    <row r="654" spans="1:12" x14ac:dyDescent="0.25">
      <c r="A654">
        <v>55097</v>
      </c>
      <c r="B654" t="s">
        <v>189</v>
      </c>
      <c r="C654" t="s">
        <v>59</v>
      </c>
      <c r="D654" t="s">
        <v>60</v>
      </c>
      <c r="E654" t="s">
        <v>5</v>
      </c>
      <c r="F654" t="s">
        <v>87</v>
      </c>
      <c r="G654" t="s">
        <v>130</v>
      </c>
      <c r="H654" t="s">
        <v>8</v>
      </c>
      <c r="I654">
        <v>3</v>
      </c>
      <c r="J654">
        <v>5</v>
      </c>
      <c r="K654" t="s">
        <v>72</v>
      </c>
      <c r="L654" t="str">
        <f>VLOOKUP(E654&amp;"-"&amp;F654&amp;"-"&amp;G654&amp;"-"&amp;H654,'ХЛМ класифікація проявлень'!A:F,6,0)</f>
        <v>Не вичерпує квоту спонсорства</v>
      </c>
    </row>
    <row r="655" spans="1:12" x14ac:dyDescent="0.25">
      <c r="A655">
        <v>55097</v>
      </c>
      <c r="B655" t="s">
        <v>189</v>
      </c>
      <c r="C655" t="s">
        <v>59</v>
      </c>
      <c r="D655" t="s">
        <v>60</v>
      </c>
      <c r="E655" t="s">
        <v>35</v>
      </c>
      <c r="F655" t="s">
        <v>61</v>
      </c>
      <c r="G655" t="s">
        <v>76</v>
      </c>
      <c r="H655" t="s">
        <v>77</v>
      </c>
      <c r="I655">
        <v>10</v>
      </c>
      <c r="J655">
        <v>1</v>
      </c>
      <c r="K655" t="s">
        <v>62</v>
      </c>
      <c r="L655" t="str">
        <f>VLOOKUP(E655&amp;"-"&amp;F655&amp;"-"&amp;G655&amp;"-"&amp;H655,'ХЛМ класифікація проявлень'!A:F,6,0)</f>
        <v>Преміум з фіксацією в анонсі проекту</v>
      </c>
    </row>
    <row r="656" spans="1:12" x14ac:dyDescent="0.25">
      <c r="A656">
        <v>55097</v>
      </c>
      <c r="B656" t="s">
        <v>189</v>
      </c>
      <c r="C656" t="s">
        <v>59</v>
      </c>
      <c r="D656" t="s">
        <v>60</v>
      </c>
      <c r="E656" t="s">
        <v>35</v>
      </c>
      <c r="F656" t="s">
        <v>17</v>
      </c>
      <c r="G656" t="s">
        <v>95</v>
      </c>
      <c r="H656" t="s">
        <v>38</v>
      </c>
      <c r="I656">
        <v>10</v>
      </c>
      <c r="J656">
        <v>1</v>
      </c>
      <c r="K656" t="s">
        <v>62</v>
      </c>
      <c r="L656" t="str">
        <f>VLOOKUP(E656&amp;"-"&amp;F656&amp;"-"&amp;G656&amp;"-"&amp;H656,'ХЛМ класифікація проявлень'!A:F,6,0)</f>
        <v>Логотип/плашка в спонсорському анонсі проекту</v>
      </c>
    </row>
    <row r="657" spans="1:12" x14ac:dyDescent="0.25">
      <c r="A657">
        <v>55097</v>
      </c>
      <c r="B657" t="s">
        <v>189</v>
      </c>
      <c r="C657" t="s">
        <v>59</v>
      </c>
      <c r="D657" t="s">
        <v>60</v>
      </c>
      <c r="E657" t="s">
        <v>5</v>
      </c>
      <c r="F657" t="s">
        <v>74</v>
      </c>
      <c r="G657" t="s">
        <v>31</v>
      </c>
      <c r="H657" t="s">
        <v>8</v>
      </c>
      <c r="I657">
        <v>2</v>
      </c>
      <c r="J657">
        <v>3</v>
      </c>
      <c r="K657" t="s">
        <v>62</v>
      </c>
      <c r="L657" t="str">
        <f>VLOOKUP(E657&amp;"-"&amp;F657&amp;"-"&amp;G657&amp;"-"&amp;H657,'ХЛМ класифікація проявлень'!A:F,6,0)</f>
        <v>Не вичерпує квоту спонсорства</v>
      </c>
    </row>
    <row r="658" spans="1:12" x14ac:dyDescent="0.25">
      <c r="A658">
        <v>55204</v>
      </c>
      <c r="B658" t="s">
        <v>190</v>
      </c>
      <c r="C658" t="s">
        <v>59</v>
      </c>
      <c r="D658" t="s">
        <v>60</v>
      </c>
      <c r="E658" t="s">
        <v>5</v>
      </c>
      <c r="F658" t="s">
        <v>61</v>
      </c>
      <c r="G658" t="s">
        <v>23</v>
      </c>
      <c r="H658" t="s">
        <v>8</v>
      </c>
      <c r="I658">
        <v>5</v>
      </c>
      <c r="J658">
        <v>1</v>
      </c>
      <c r="K658" t="s">
        <v>62</v>
      </c>
      <c r="L658" t="str">
        <f>VLOOKUP(E658&amp;"-"&amp;F658&amp;"-"&amp;G658&amp;"-"&amp;H658,'ХЛМ класифікація проявлень'!A:F,6,0)</f>
        <v>Мікророзрив</v>
      </c>
    </row>
    <row r="659" spans="1:12" x14ac:dyDescent="0.25">
      <c r="A659">
        <v>55204</v>
      </c>
      <c r="B659" t="s">
        <v>190</v>
      </c>
      <c r="C659" t="s">
        <v>59</v>
      </c>
      <c r="D659" t="s">
        <v>60</v>
      </c>
      <c r="E659" t="s">
        <v>5</v>
      </c>
      <c r="F659" t="s">
        <v>61</v>
      </c>
      <c r="G659" t="s">
        <v>23</v>
      </c>
      <c r="H659" t="s">
        <v>26</v>
      </c>
      <c r="I659">
        <v>5</v>
      </c>
      <c r="J659">
        <v>1</v>
      </c>
      <c r="K659" t="s">
        <v>63</v>
      </c>
      <c r="L659" t="str">
        <f>VLOOKUP(E659&amp;"-"&amp;F659&amp;"-"&amp;G659&amp;"-"&amp;H659,'ХЛМ класифікація проявлень'!A:F,6,0)</f>
        <v>Преміум з фіксацією</v>
      </c>
    </row>
    <row r="660" spans="1:12" x14ac:dyDescent="0.25">
      <c r="A660">
        <v>55204</v>
      </c>
      <c r="B660" t="s">
        <v>190</v>
      </c>
      <c r="C660" t="s">
        <v>59</v>
      </c>
      <c r="D660" t="s">
        <v>60</v>
      </c>
      <c r="E660" t="s">
        <v>5</v>
      </c>
      <c r="F660" t="s">
        <v>17</v>
      </c>
      <c r="G660" t="s">
        <v>18</v>
      </c>
      <c r="H660" t="s">
        <v>8</v>
      </c>
      <c r="I660">
        <v>5</v>
      </c>
      <c r="J660">
        <v>2</v>
      </c>
      <c r="K660" t="s">
        <v>65</v>
      </c>
      <c r="L660" t="str">
        <f>VLOOKUP(E660&amp;"-"&amp;F660&amp;"-"&amp;G660&amp;"-"&amp;H660,'ХЛМ класифікація проявлень'!A:F,6,0)</f>
        <v>Логотип/плашка в програмі</v>
      </c>
    </row>
    <row r="661" spans="1:12" x14ac:dyDescent="0.25">
      <c r="A661">
        <v>55204</v>
      </c>
      <c r="B661" t="s">
        <v>190</v>
      </c>
      <c r="C661" t="s">
        <v>59</v>
      </c>
      <c r="D661" t="s">
        <v>60</v>
      </c>
      <c r="E661" t="s">
        <v>5</v>
      </c>
      <c r="F661" t="s">
        <v>90</v>
      </c>
      <c r="G661" t="s">
        <v>33</v>
      </c>
      <c r="H661" t="s">
        <v>8</v>
      </c>
      <c r="I661">
        <v>10</v>
      </c>
      <c r="J661">
        <v>2</v>
      </c>
      <c r="K661" t="s">
        <v>68</v>
      </c>
      <c r="L661" t="str">
        <f>VLOOKUP(E661&amp;"-"&amp;F661&amp;"-"&amp;G661&amp;"-"&amp;H661,'ХЛМ класифікація проявлень'!A:F,6,0)</f>
        <v>Не вичерпує квоту спонсорства</v>
      </c>
    </row>
    <row r="662" spans="1:12" x14ac:dyDescent="0.25">
      <c r="A662">
        <v>55204</v>
      </c>
      <c r="B662" t="s">
        <v>190</v>
      </c>
      <c r="C662" t="s">
        <v>59</v>
      </c>
      <c r="D662" t="s">
        <v>60</v>
      </c>
      <c r="E662" t="s">
        <v>5</v>
      </c>
      <c r="F662" t="s">
        <v>74</v>
      </c>
      <c r="G662" t="s">
        <v>31</v>
      </c>
      <c r="H662" t="s">
        <v>8</v>
      </c>
      <c r="I662">
        <v>30</v>
      </c>
      <c r="J662">
        <v>1</v>
      </c>
      <c r="K662" t="s">
        <v>71</v>
      </c>
      <c r="L662" t="str">
        <f>VLOOKUP(E662&amp;"-"&amp;F662&amp;"-"&amp;G662&amp;"-"&amp;H662,'ХЛМ класифікація проявлень'!A:F,6,0)</f>
        <v>Не вичерпує квоту спонсорства</v>
      </c>
    </row>
    <row r="663" spans="1:12" x14ac:dyDescent="0.25">
      <c r="A663">
        <v>55204</v>
      </c>
      <c r="B663" t="s">
        <v>190</v>
      </c>
      <c r="C663" t="s">
        <v>59</v>
      </c>
      <c r="D663" t="s">
        <v>60</v>
      </c>
      <c r="E663" t="s">
        <v>5</v>
      </c>
      <c r="F663" t="s">
        <v>87</v>
      </c>
      <c r="G663" t="s">
        <v>135</v>
      </c>
      <c r="H663" t="s">
        <v>8</v>
      </c>
      <c r="I663">
        <v>10</v>
      </c>
      <c r="J663">
        <v>1</v>
      </c>
      <c r="K663" t="s">
        <v>72</v>
      </c>
      <c r="L663" t="str">
        <f>VLOOKUP(E663&amp;"-"&amp;F663&amp;"-"&amp;G663&amp;"-"&amp;H663,'ХЛМ класифікація проявлень'!A:F,6,0)</f>
        <v>Не вичерпує квоту спонсорства</v>
      </c>
    </row>
    <row r="664" spans="1:12" x14ac:dyDescent="0.25">
      <c r="A664">
        <v>55204</v>
      </c>
      <c r="B664" t="s">
        <v>190</v>
      </c>
      <c r="C664" t="s">
        <v>59</v>
      </c>
      <c r="D664" t="s">
        <v>60</v>
      </c>
      <c r="E664" t="s">
        <v>35</v>
      </c>
      <c r="F664" t="s">
        <v>61</v>
      </c>
      <c r="G664" t="s">
        <v>23</v>
      </c>
      <c r="H664" t="s">
        <v>70</v>
      </c>
      <c r="I664">
        <v>5</v>
      </c>
      <c r="J664">
        <v>1</v>
      </c>
      <c r="K664" t="s">
        <v>62</v>
      </c>
      <c r="L664" t="str">
        <f>VLOOKUP(E664&amp;"-"&amp;F664&amp;"-"&amp;G664&amp;"-"&amp;H664,'ХЛМ класифікація проявлень'!A:F,6,0)</f>
        <v>Преміум з фіксацією в анонсі проекту</v>
      </c>
    </row>
    <row r="665" spans="1:12" x14ac:dyDescent="0.25">
      <c r="A665">
        <v>55204</v>
      </c>
      <c r="B665" t="s">
        <v>190</v>
      </c>
      <c r="C665" t="s">
        <v>59</v>
      </c>
      <c r="D665" t="s">
        <v>60</v>
      </c>
      <c r="E665" t="s">
        <v>35</v>
      </c>
      <c r="F665" t="s">
        <v>17</v>
      </c>
      <c r="G665" t="s">
        <v>95</v>
      </c>
      <c r="H665" t="s">
        <v>38</v>
      </c>
      <c r="I665">
        <v>5</v>
      </c>
      <c r="J665">
        <v>1</v>
      </c>
      <c r="K665" t="s">
        <v>62</v>
      </c>
      <c r="L665" t="str">
        <f>VLOOKUP(E665&amp;"-"&amp;F665&amp;"-"&amp;G665&amp;"-"&amp;H665,'ХЛМ класифікація проявлень'!A:F,6,0)</f>
        <v>Логотип/плашка в спонсорському анонсі проекту</v>
      </c>
    </row>
    <row r="666" spans="1:12" x14ac:dyDescent="0.25">
      <c r="A666">
        <v>55205</v>
      </c>
      <c r="B666" t="s">
        <v>163</v>
      </c>
      <c r="C666" t="s">
        <v>59</v>
      </c>
      <c r="D666" t="s">
        <v>108</v>
      </c>
      <c r="E666" t="s">
        <v>5</v>
      </c>
      <c r="F666" t="s">
        <v>17</v>
      </c>
      <c r="G666" t="s">
        <v>18</v>
      </c>
      <c r="H666" t="s">
        <v>8</v>
      </c>
      <c r="I666">
        <v>10</v>
      </c>
      <c r="J666">
        <v>2</v>
      </c>
      <c r="K666" t="s">
        <v>62</v>
      </c>
      <c r="L666" t="str">
        <f>VLOOKUP(E666&amp;"-"&amp;F666&amp;"-"&amp;G666&amp;"-"&amp;H666,'ХЛМ класифікація проявлень'!A:F,6,0)</f>
        <v>Логотип/плашка в програмі</v>
      </c>
    </row>
    <row r="667" spans="1:12" x14ac:dyDescent="0.25">
      <c r="A667">
        <v>55486</v>
      </c>
      <c r="B667" t="s">
        <v>168</v>
      </c>
      <c r="C667" t="s">
        <v>59</v>
      </c>
      <c r="D667" t="s">
        <v>60</v>
      </c>
      <c r="E667" t="s">
        <v>5</v>
      </c>
      <c r="F667" t="s">
        <v>61</v>
      </c>
      <c r="G667" t="s">
        <v>23</v>
      </c>
      <c r="H667" t="s">
        <v>25</v>
      </c>
      <c r="I667">
        <v>5</v>
      </c>
      <c r="J667">
        <v>1</v>
      </c>
      <c r="K667" t="s">
        <v>62</v>
      </c>
      <c r="L667" t="str">
        <f>VLOOKUP(E667&amp;"-"&amp;F667&amp;"-"&amp;G667&amp;"-"&amp;H667,'ХЛМ класифікація проявлень'!A:F,6,0)</f>
        <v>Спонсорська заставка без фіксації</v>
      </c>
    </row>
    <row r="668" spans="1:12" x14ac:dyDescent="0.25">
      <c r="A668">
        <v>55486</v>
      </c>
      <c r="B668" t="s">
        <v>168</v>
      </c>
      <c r="C668" t="s">
        <v>59</v>
      </c>
      <c r="D668" t="s">
        <v>60</v>
      </c>
      <c r="E668" t="s">
        <v>5</v>
      </c>
      <c r="F668" t="s">
        <v>61</v>
      </c>
      <c r="G668" t="s">
        <v>23</v>
      </c>
      <c r="H668" t="s">
        <v>26</v>
      </c>
      <c r="I668">
        <v>5</v>
      </c>
      <c r="J668">
        <v>1</v>
      </c>
      <c r="K668" t="s">
        <v>63</v>
      </c>
      <c r="L668" t="str">
        <f>VLOOKUP(E668&amp;"-"&amp;F668&amp;"-"&amp;G668&amp;"-"&amp;H668,'ХЛМ класифікація проявлень'!A:F,6,0)</f>
        <v>Преміум з фіксацією</v>
      </c>
    </row>
    <row r="669" spans="1:12" x14ac:dyDescent="0.25">
      <c r="A669">
        <v>55486</v>
      </c>
      <c r="B669" t="s">
        <v>168</v>
      </c>
      <c r="C669" t="s">
        <v>59</v>
      </c>
      <c r="D669" t="s">
        <v>60</v>
      </c>
      <c r="E669" t="s">
        <v>35</v>
      </c>
      <c r="F669" t="s">
        <v>61</v>
      </c>
      <c r="G669" t="s">
        <v>76</v>
      </c>
      <c r="H669" t="s">
        <v>77</v>
      </c>
      <c r="I669">
        <v>5</v>
      </c>
      <c r="J669">
        <v>1</v>
      </c>
      <c r="K669" t="s">
        <v>62</v>
      </c>
      <c r="L669" t="str">
        <f>VLOOKUP(E669&amp;"-"&amp;F669&amp;"-"&amp;G669&amp;"-"&amp;H669,'ХЛМ класифікація проявлень'!A:F,6,0)</f>
        <v>Преміум з фіксацією в анонсі проекту</v>
      </c>
    </row>
    <row r="670" spans="1:12" x14ac:dyDescent="0.25">
      <c r="A670">
        <v>55486</v>
      </c>
      <c r="B670" t="s">
        <v>168</v>
      </c>
      <c r="C670" t="s">
        <v>59</v>
      </c>
      <c r="D670" t="s">
        <v>60</v>
      </c>
      <c r="E670" t="s">
        <v>35</v>
      </c>
      <c r="F670" t="s">
        <v>17</v>
      </c>
      <c r="G670" t="s">
        <v>18</v>
      </c>
      <c r="H670" t="s">
        <v>38</v>
      </c>
      <c r="I670">
        <v>10</v>
      </c>
      <c r="J670">
        <v>1</v>
      </c>
      <c r="K670" t="s">
        <v>63</v>
      </c>
      <c r="L670" t="str">
        <f>VLOOKUP(E670&amp;"-"&amp;F670&amp;"-"&amp;G670&amp;"-"&amp;H670,'ХЛМ класифікація проявлень'!A:F,6,0)</f>
        <v>Логотип/плашка в спонсорському анонсі проекту</v>
      </c>
    </row>
    <row r="671" spans="1:12" x14ac:dyDescent="0.25">
      <c r="A671">
        <v>55505</v>
      </c>
      <c r="B671" t="s">
        <v>168</v>
      </c>
      <c r="C671" t="s">
        <v>59</v>
      </c>
      <c r="D671" t="s">
        <v>60</v>
      </c>
      <c r="E671" t="s">
        <v>5</v>
      </c>
      <c r="F671" t="s">
        <v>61</v>
      </c>
      <c r="G671" t="s">
        <v>23</v>
      </c>
      <c r="H671" t="s">
        <v>85</v>
      </c>
      <c r="I671">
        <v>5</v>
      </c>
      <c r="J671">
        <v>1</v>
      </c>
      <c r="K671" t="s">
        <v>62</v>
      </c>
      <c r="L671" t="str">
        <f>VLOOKUP(E671&amp;"-"&amp;F671&amp;"-"&amp;G671&amp;"-"&amp;H671,'ХЛМ класифікація проявлень'!A:F,6,0)</f>
        <v>Преміум з фіксацією</v>
      </c>
    </row>
    <row r="672" spans="1:12" x14ac:dyDescent="0.25">
      <c r="A672">
        <v>55505</v>
      </c>
      <c r="B672" t="s">
        <v>168</v>
      </c>
      <c r="C672" t="s">
        <v>59</v>
      </c>
      <c r="D672" t="s">
        <v>60</v>
      </c>
      <c r="E672" t="s">
        <v>5</v>
      </c>
      <c r="F672" t="s">
        <v>17</v>
      </c>
      <c r="G672" t="s">
        <v>18</v>
      </c>
      <c r="H672" t="s">
        <v>8</v>
      </c>
      <c r="I672">
        <v>10</v>
      </c>
      <c r="J672">
        <v>2</v>
      </c>
      <c r="K672" t="s">
        <v>63</v>
      </c>
      <c r="L672" t="str">
        <f>VLOOKUP(E672&amp;"-"&amp;F672&amp;"-"&amp;G672&amp;"-"&amp;H672,'ХЛМ класифікація проявлень'!A:F,6,0)</f>
        <v>Логотип/плашка в програмі</v>
      </c>
    </row>
    <row r="673" spans="1:12" x14ac:dyDescent="0.25">
      <c r="A673">
        <v>55564</v>
      </c>
      <c r="B673" t="s">
        <v>161</v>
      </c>
      <c r="C673" t="s">
        <v>59</v>
      </c>
      <c r="D673" t="s">
        <v>60</v>
      </c>
      <c r="E673" t="s">
        <v>5</v>
      </c>
      <c r="F673" t="s">
        <v>74</v>
      </c>
      <c r="G673" t="s">
        <v>89</v>
      </c>
      <c r="H673" t="s">
        <v>8</v>
      </c>
      <c r="I673">
        <v>5</v>
      </c>
      <c r="J673">
        <v>10</v>
      </c>
      <c r="K673" t="s">
        <v>62</v>
      </c>
      <c r="L673" t="str">
        <f>VLOOKUP(E673&amp;"-"&amp;F673&amp;"-"&amp;G673&amp;"-"&amp;H673,'ХЛМ класифікація проявлень'!A:F,6,0)</f>
        <v>Не вичерпує квоту спонсорства</v>
      </c>
    </row>
    <row r="674" spans="1:12" x14ac:dyDescent="0.25">
      <c r="A674">
        <v>55564</v>
      </c>
      <c r="B674" t="s">
        <v>161</v>
      </c>
      <c r="C674" t="s">
        <v>59</v>
      </c>
      <c r="D674" t="s">
        <v>60</v>
      </c>
      <c r="E674" t="s">
        <v>5</v>
      </c>
      <c r="F674" t="s">
        <v>87</v>
      </c>
      <c r="G674" t="s">
        <v>191</v>
      </c>
      <c r="H674" t="s">
        <v>8</v>
      </c>
      <c r="I674">
        <v>5</v>
      </c>
      <c r="J674">
        <v>5</v>
      </c>
      <c r="K674" t="s">
        <v>63</v>
      </c>
      <c r="L674" t="str">
        <f>VLOOKUP(E674&amp;"-"&amp;F674&amp;"-"&amp;G674&amp;"-"&amp;H674,'ХЛМ класифікація проявлень'!A:F,6,0)</f>
        <v>Не вичерпує квоту спонсорства</v>
      </c>
    </row>
    <row r="675" spans="1:12" x14ac:dyDescent="0.25">
      <c r="A675">
        <v>55564</v>
      </c>
      <c r="B675" t="s">
        <v>161</v>
      </c>
      <c r="C675" t="s">
        <v>59</v>
      </c>
      <c r="D675" t="s">
        <v>60</v>
      </c>
      <c r="E675" t="s">
        <v>5</v>
      </c>
      <c r="F675" t="s">
        <v>90</v>
      </c>
      <c r="G675" t="s">
        <v>143</v>
      </c>
      <c r="H675" t="s">
        <v>8</v>
      </c>
      <c r="I675">
        <v>10</v>
      </c>
      <c r="J675">
        <v>2</v>
      </c>
      <c r="K675" t="s">
        <v>65</v>
      </c>
      <c r="L675" t="str">
        <f>VLOOKUP(E675&amp;"-"&amp;F675&amp;"-"&amp;G675&amp;"-"&amp;H675,'ХЛМ класифікація проявлень'!A:F,6,0)</f>
        <v>Не вичерпує квоту спонсорства</v>
      </c>
    </row>
    <row r="676" spans="1:12" x14ac:dyDescent="0.25">
      <c r="A676">
        <v>55564</v>
      </c>
      <c r="B676" t="s">
        <v>161</v>
      </c>
      <c r="C676" t="s">
        <v>59</v>
      </c>
      <c r="D676" t="s">
        <v>60</v>
      </c>
      <c r="E676" t="s">
        <v>35</v>
      </c>
      <c r="F676" t="s">
        <v>74</v>
      </c>
      <c r="G676" t="s">
        <v>192</v>
      </c>
      <c r="H676" t="s">
        <v>38</v>
      </c>
      <c r="I676">
        <v>5</v>
      </c>
      <c r="J676">
        <v>1</v>
      </c>
      <c r="K676" t="s">
        <v>62</v>
      </c>
      <c r="L676" t="str">
        <f>VLOOKUP(E676&amp;"-"&amp;F676&amp;"-"&amp;G676&amp;"-"&amp;H676,'ХЛМ класифікація проявлень'!A:F,6,0)</f>
        <v>Не вичерпує квоту спонсорства</v>
      </c>
    </row>
    <row r="677" spans="1:12" x14ac:dyDescent="0.25">
      <c r="A677">
        <v>55564</v>
      </c>
      <c r="B677" t="s">
        <v>161</v>
      </c>
      <c r="C677" t="s">
        <v>59</v>
      </c>
      <c r="D677" t="s">
        <v>60</v>
      </c>
      <c r="E677" t="s">
        <v>35</v>
      </c>
      <c r="F677" t="s">
        <v>61</v>
      </c>
      <c r="G677" t="s">
        <v>76</v>
      </c>
      <c r="H677" t="s">
        <v>77</v>
      </c>
      <c r="I677">
        <v>7</v>
      </c>
      <c r="J677">
        <v>1</v>
      </c>
      <c r="K677" t="s">
        <v>62</v>
      </c>
      <c r="L677" t="str">
        <f>VLOOKUP(E677&amp;"-"&amp;F677&amp;"-"&amp;G677&amp;"-"&amp;H677,'ХЛМ класифікація проявлень'!A:F,6,0)</f>
        <v>Преміум з фіксацією в анонсі проекту</v>
      </c>
    </row>
    <row r="678" spans="1:12" x14ac:dyDescent="0.25">
      <c r="A678">
        <v>55772</v>
      </c>
      <c r="B678" t="s">
        <v>193</v>
      </c>
      <c r="C678" t="s">
        <v>59</v>
      </c>
      <c r="D678" t="s">
        <v>60</v>
      </c>
      <c r="E678" t="s">
        <v>5</v>
      </c>
      <c r="F678" t="s">
        <v>61</v>
      </c>
      <c r="G678" t="s">
        <v>23</v>
      </c>
      <c r="H678" t="s">
        <v>26</v>
      </c>
      <c r="I678">
        <v>10</v>
      </c>
      <c r="J678">
        <v>1</v>
      </c>
      <c r="K678" t="s">
        <v>62</v>
      </c>
      <c r="L678" t="str">
        <f>VLOOKUP(E678&amp;"-"&amp;F678&amp;"-"&amp;G678&amp;"-"&amp;H678,'ХЛМ класифікація проявлень'!A:F,6,0)</f>
        <v>Преміум з фіксацією</v>
      </c>
    </row>
    <row r="679" spans="1:12" x14ac:dyDescent="0.25">
      <c r="A679">
        <v>55772</v>
      </c>
      <c r="B679" t="s">
        <v>193</v>
      </c>
      <c r="C679" t="s">
        <v>59</v>
      </c>
      <c r="D679" t="s">
        <v>60</v>
      </c>
      <c r="E679" t="s">
        <v>35</v>
      </c>
      <c r="F679" t="s">
        <v>61</v>
      </c>
      <c r="G679" t="s">
        <v>76</v>
      </c>
      <c r="H679" t="s">
        <v>77</v>
      </c>
      <c r="I679">
        <v>10</v>
      </c>
      <c r="J679">
        <v>1</v>
      </c>
      <c r="K679" t="s">
        <v>62</v>
      </c>
      <c r="L679" t="str">
        <f>VLOOKUP(E679&amp;"-"&amp;F679&amp;"-"&amp;G679&amp;"-"&amp;H679,'ХЛМ класифікація проявлень'!A:F,6,0)</f>
        <v>Преміум з фіксацією в анонсі проекту</v>
      </c>
    </row>
    <row r="680" spans="1:12" x14ac:dyDescent="0.25">
      <c r="A680">
        <v>55772</v>
      </c>
      <c r="B680" t="s">
        <v>193</v>
      </c>
      <c r="C680" t="s">
        <v>59</v>
      </c>
      <c r="D680" t="s">
        <v>60</v>
      </c>
      <c r="E680" t="s">
        <v>35</v>
      </c>
      <c r="F680" t="s">
        <v>17</v>
      </c>
      <c r="G680" t="s">
        <v>194</v>
      </c>
      <c r="H680" t="s">
        <v>77</v>
      </c>
      <c r="I680">
        <v>10</v>
      </c>
      <c r="J680">
        <v>1</v>
      </c>
      <c r="K680" t="s">
        <v>62</v>
      </c>
      <c r="L680" t="str">
        <f>VLOOKUP(E680&amp;"-"&amp;F680&amp;"-"&amp;G680&amp;"-"&amp;H680,'ХЛМ класифікація проявлень'!A:F,6,0)</f>
        <v>???</v>
      </c>
    </row>
    <row r="681" spans="1:12" x14ac:dyDescent="0.25">
      <c r="A681">
        <v>55784</v>
      </c>
      <c r="B681" t="s">
        <v>193</v>
      </c>
      <c r="C681" t="s">
        <v>59</v>
      </c>
      <c r="D681" t="s">
        <v>60</v>
      </c>
      <c r="E681" t="s">
        <v>5</v>
      </c>
      <c r="F681" t="s">
        <v>17</v>
      </c>
      <c r="G681" t="s">
        <v>18</v>
      </c>
      <c r="H681" t="s">
        <v>8</v>
      </c>
      <c r="I681">
        <v>10</v>
      </c>
      <c r="J681">
        <v>4</v>
      </c>
      <c r="K681" t="s">
        <v>62</v>
      </c>
      <c r="L681" t="str">
        <f>VLOOKUP(E681&amp;"-"&amp;F681&amp;"-"&amp;G681&amp;"-"&amp;H681,'ХЛМ класифікація проявлень'!A:F,6,0)</f>
        <v>Логотип/плашка в програмі</v>
      </c>
    </row>
    <row r="682" spans="1:12" x14ac:dyDescent="0.25">
      <c r="A682">
        <v>55784</v>
      </c>
      <c r="B682" t="s">
        <v>193</v>
      </c>
      <c r="C682" t="s">
        <v>59</v>
      </c>
      <c r="D682" t="s">
        <v>60</v>
      </c>
      <c r="E682" t="s">
        <v>35</v>
      </c>
      <c r="F682" t="s">
        <v>61</v>
      </c>
      <c r="G682" t="s">
        <v>76</v>
      </c>
      <c r="H682" t="s">
        <v>77</v>
      </c>
      <c r="I682">
        <v>10</v>
      </c>
      <c r="J682">
        <v>1</v>
      </c>
      <c r="K682" t="s">
        <v>62</v>
      </c>
      <c r="L682" t="str">
        <f>VLOOKUP(E682&amp;"-"&amp;F682&amp;"-"&amp;G682&amp;"-"&amp;H682,'ХЛМ класифікація проявлень'!A:F,6,0)</f>
        <v>Преміум з фіксацією в анонсі проекту</v>
      </c>
    </row>
    <row r="683" spans="1:12" x14ac:dyDescent="0.25">
      <c r="A683">
        <v>55788</v>
      </c>
      <c r="B683" t="s">
        <v>193</v>
      </c>
      <c r="C683" t="s">
        <v>59</v>
      </c>
      <c r="D683" t="s">
        <v>60</v>
      </c>
      <c r="E683" t="s">
        <v>5</v>
      </c>
      <c r="F683" t="s">
        <v>17</v>
      </c>
      <c r="G683" t="s">
        <v>18</v>
      </c>
      <c r="H683" t="s">
        <v>8</v>
      </c>
      <c r="I683">
        <v>10</v>
      </c>
      <c r="J683">
        <v>2</v>
      </c>
      <c r="K683" t="s">
        <v>62</v>
      </c>
      <c r="L683" t="str">
        <f>VLOOKUP(E683&amp;"-"&amp;F683&amp;"-"&amp;G683&amp;"-"&amp;H683,'ХЛМ класифікація проявлень'!A:F,6,0)</f>
        <v>Логотип/плашка в програмі</v>
      </c>
    </row>
    <row r="684" spans="1:12" x14ac:dyDescent="0.25">
      <c r="A684">
        <v>49738</v>
      </c>
      <c r="B684" t="s">
        <v>195</v>
      </c>
      <c r="C684" t="s">
        <v>59</v>
      </c>
      <c r="D684" t="s">
        <v>111</v>
      </c>
      <c r="E684" t="s">
        <v>5</v>
      </c>
      <c r="F684" t="s">
        <v>17</v>
      </c>
      <c r="G684" t="s">
        <v>18</v>
      </c>
      <c r="H684" t="s">
        <v>8</v>
      </c>
      <c r="I684">
        <v>5</v>
      </c>
      <c r="J684">
        <v>1</v>
      </c>
      <c r="K684" t="s">
        <v>62</v>
      </c>
      <c r="L684" t="str">
        <f>VLOOKUP(E684&amp;"-"&amp;F684&amp;"-"&amp;G684&amp;"-"&amp;H684,'ХЛМ класифікація проявлень'!A:F,6,0)</f>
        <v>Логотип/плашка в програмі</v>
      </c>
    </row>
    <row r="685" spans="1:12" x14ac:dyDescent="0.25">
      <c r="A685">
        <v>49738</v>
      </c>
      <c r="B685" t="s">
        <v>195</v>
      </c>
      <c r="C685" t="s">
        <v>59</v>
      </c>
      <c r="D685" t="s">
        <v>111</v>
      </c>
      <c r="E685" t="s">
        <v>5</v>
      </c>
      <c r="F685" t="s">
        <v>90</v>
      </c>
      <c r="G685" t="s">
        <v>154</v>
      </c>
      <c r="H685" t="s">
        <v>8</v>
      </c>
      <c r="I685">
        <v>5</v>
      </c>
      <c r="J685">
        <v>1</v>
      </c>
      <c r="K685" t="s">
        <v>63</v>
      </c>
      <c r="L685" t="str">
        <f>VLOOKUP(E685&amp;"-"&amp;F685&amp;"-"&amp;G685&amp;"-"&amp;H685,'ХЛМ класифікація проявлень'!A:F,6,0)</f>
        <v>Не вичерпує квоту спонсорства</v>
      </c>
    </row>
    <row r="686" spans="1:12" x14ac:dyDescent="0.25">
      <c r="A686">
        <v>49822</v>
      </c>
      <c r="B686" t="s">
        <v>195</v>
      </c>
      <c r="C686" t="s">
        <v>59</v>
      </c>
      <c r="D686" t="s">
        <v>111</v>
      </c>
      <c r="E686" t="s">
        <v>5</v>
      </c>
      <c r="F686" t="s">
        <v>17</v>
      </c>
      <c r="G686" t="s">
        <v>18</v>
      </c>
      <c r="H686" t="s">
        <v>8</v>
      </c>
      <c r="I686">
        <v>5</v>
      </c>
      <c r="J686">
        <v>1</v>
      </c>
      <c r="K686" t="s">
        <v>62</v>
      </c>
      <c r="L686" t="str">
        <f>VLOOKUP(E686&amp;"-"&amp;F686&amp;"-"&amp;G686&amp;"-"&amp;H686,'ХЛМ класифікація проявлень'!A:F,6,0)</f>
        <v>Логотип/плашка в програмі</v>
      </c>
    </row>
    <row r="687" spans="1:12" x14ac:dyDescent="0.25">
      <c r="A687">
        <v>49822</v>
      </c>
      <c r="B687" t="s">
        <v>195</v>
      </c>
      <c r="C687" t="s">
        <v>59</v>
      </c>
      <c r="D687" t="s">
        <v>111</v>
      </c>
      <c r="E687" t="s">
        <v>5</v>
      </c>
      <c r="F687" t="s">
        <v>90</v>
      </c>
      <c r="G687" t="s">
        <v>154</v>
      </c>
      <c r="H687" t="s">
        <v>8</v>
      </c>
      <c r="I687">
        <v>5</v>
      </c>
      <c r="J687">
        <v>1</v>
      </c>
      <c r="K687" t="s">
        <v>63</v>
      </c>
      <c r="L687" t="str">
        <f>VLOOKUP(E687&amp;"-"&amp;F687&amp;"-"&amp;G687&amp;"-"&amp;H687,'ХЛМ класифікація проявлень'!A:F,6,0)</f>
        <v>Не вичерпує квоту спонсорства</v>
      </c>
    </row>
    <row r="688" spans="1:12" x14ac:dyDescent="0.25">
      <c r="A688">
        <v>50569</v>
      </c>
      <c r="B688" t="s">
        <v>196</v>
      </c>
      <c r="C688" t="s">
        <v>59</v>
      </c>
      <c r="D688" t="s">
        <v>111</v>
      </c>
      <c r="E688" t="s">
        <v>5</v>
      </c>
      <c r="F688" t="s">
        <v>17</v>
      </c>
      <c r="G688" t="s">
        <v>18</v>
      </c>
      <c r="H688" t="s">
        <v>8</v>
      </c>
      <c r="I688">
        <v>10</v>
      </c>
      <c r="J688">
        <v>2</v>
      </c>
      <c r="K688" t="s">
        <v>62</v>
      </c>
      <c r="L688" t="str">
        <f>VLOOKUP(E688&amp;"-"&amp;F688&amp;"-"&amp;G688&amp;"-"&amp;H688,'ХЛМ класифікація проявлень'!A:F,6,0)</f>
        <v>Логотип/плашка в програмі</v>
      </c>
    </row>
    <row r="689" spans="1:12" x14ac:dyDescent="0.25">
      <c r="A689">
        <v>50569</v>
      </c>
      <c r="B689" t="s">
        <v>196</v>
      </c>
      <c r="C689" t="s">
        <v>59</v>
      </c>
      <c r="D689" t="s">
        <v>111</v>
      </c>
      <c r="E689" t="s">
        <v>5</v>
      </c>
      <c r="F689" t="s">
        <v>17</v>
      </c>
      <c r="G689" t="s">
        <v>18</v>
      </c>
      <c r="H689" t="s">
        <v>8</v>
      </c>
      <c r="I689">
        <v>10</v>
      </c>
      <c r="J689">
        <v>2</v>
      </c>
      <c r="K689" t="s">
        <v>63</v>
      </c>
      <c r="L689" t="str">
        <f>VLOOKUP(E689&amp;"-"&amp;F689&amp;"-"&amp;G689&amp;"-"&amp;H689,'ХЛМ класифікація проявлень'!A:F,6,0)</f>
        <v>Логотип/плашка в програмі</v>
      </c>
    </row>
    <row r="690" spans="1:12" x14ac:dyDescent="0.25">
      <c r="A690">
        <v>50569</v>
      </c>
      <c r="B690" t="s">
        <v>196</v>
      </c>
      <c r="C690" t="s">
        <v>59</v>
      </c>
      <c r="D690" t="s">
        <v>111</v>
      </c>
      <c r="E690" t="s">
        <v>5</v>
      </c>
      <c r="F690" t="s">
        <v>17</v>
      </c>
      <c r="G690" t="s">
        <v>18</v>
      </c>
      <c r="H690" t="s">
        <v>8</v>
      </c>
      <c r="I690">
        <v>10</v>
      </c>
      <c r="J690">
        <v>2</v>
      </c>
      <c r="K690" t="s">
        <v>65</v>
      </c>
      <c r="L690" t="str">
        <f>VLOOKUP(E690&amp;"-"&amp;F690&amp;"-"&amp;G690&amp;"-"&amp;H690,'ХЛМ класифікація проявлень'!A:F,6,0)</f>
        <v>Логотип/плашка в програмі</v>
      </c>
    </row>
    <row r="691" spans="1:12" x14ac:dyDescent="0.25">
      <c r="A691">
        <v>50569</v>
      </c>
      <c r="B691" t="s">
        <v>196</v>
      </c>
      <c r="C691" t="s">
        <v>59</v>
      </c>
      <c r="D691" t="s">
        <v>111</v>
      </c>
      <c r="E691" t="s">
        <v>5</v>
      </c>
      <c r="F691" t="s">
        <v>17</v>
      </c>
      <c r="G691" t="s">
        <v>18</v>
      </c>
      <c r="H691" t="s">
        <v>8</v>
      </c>
      <c r="I691">
        <v>10</v>
      </c>
      <c r="J691">
        <v>2</v>
      </c>
      <c r="K691" t="s">
        <v>68</v>
      </c>
      <c r="L691" t="str">
        <f>VLOOKUP(E691&amp;"-"&amp;F691&amp;"-"&amp;G691&amp;"-"&amp;H691,'ХЛМ класифікація проявлень'!A:F,6,0)</f>
        <v>Логотип/плашка в програмі</v>
      </c>
    </row>
    <row r="692" spans="1:12" x14ac:dyDescent="0.25">
      <c r="A692">
        <v>50569</v>
      </c>
      <c r="B692" t="s">
        <v>196</v>
      </c>
      <c r="C692" t="s">
        <v>59</v>
      </c>
      <c r="D692" t="s">
        <v>111</v>
      </c>
      <c r="E692" t="s">
        <v>5</v>
      </c>
      <c r="F692" t="s">
        <v>17</v>
      </c>
      <c r="G692" t="s">
        <v>18</v>
      </c>
      <c r="H692" t="s">
        <v>8</v>
      </c>
      <c r="I692">
        <v>10</v>
      </c>
      <c r="J692">
        <v>2</v>
      </c>
      <c r="K692" t="s">
        <v>71</v>
      </c>
      <c r="L692" t="str">
        <f>VLOOKUP(E692&amp;"-"&amp;F692&amp;"-"&amp;G692&amp;"-"&amp;H692,'ХЛМ класифікація проявлень'!A:F,6,0)</f>
        <v>Логотип/плашка в програмі</v>
      </c>
    </row>
    <row r="693" spans="1:12" x14ac:dyDescent="0.25">
      <c r="A693">
        <v>50569</v>
      </c>
      <c r="B693" t="s">
        <v>196</v>
      </c>
      <c r="C693" t="s">
        <v>59</v>
      </c>
      <c r="D693" t="s">
        <v>111</v>
      </c>
      <c r="E693" t="s">
        <v>5</v>
      </c>
      <c r="F693" t="s">
        <v>17</v>
      </c>
      <c r="G693" t="s">
        <v>18</v>
      </c>
      <c r="H693" t="s">
        <v>8</v>
      </c>
      <c r="I693">
        <v>10</v>
      </c>
      <c r="J693">
        <v>2</v>
      </c>
      <c r="K693" t="s">
        <v>72</v>
      </c>
      <c r="L693" t="str">
        <f>VLOOKUP(E693&amp;"-"&amp;F693&amp;"-"&amp;G693&amp;"-"&amp;H693,'ХЛМ класифікація проявлень'!A:F,6,0)</f>
        <v>Логотип/плашка в програмі</v>
      </c>
    </row>
    <row r="694" spans="1:12" x14ac:dyDescent="0.25">
      <c r="A694">
        <v>50569</v>
      </c>
      <c r="B694" t="s">
        <v>196</v>
      </c>
      <c r="C694" t="s">
        <v>59</v>
      </c>
      <c r="D694" t="s">
        <v>111</v>
      </c>
      <c r="E694" t="s">
        <v>5</v>
      </c>
      <c r="F694" t="s">
        <v>17</v>
      </c>
      <c r="G694" t="s">
        <v>18</v>
      </c>
      <c r="H694" t="s">
        <v>8</v>
      </c>
      <c r="I694">
        <v>10</v>
      </c>
      <c r="J694">
        <v>2</v>
      </c>
      <c r="K694" t="s">
        <v>73</v>
      </c>
      <c r="L694" t="str">
        <f>VLOOKUP(E694&amp;"-"&amp;F694&amp;"-"&amp;G694&amp;"-"&amp;H694,'ХЛМ класифікація проявлень'!A:F,6,0)</f>
        <v>Логотип/плашка в програмі</v>
      </c>
    </row>
    <row r="695" spans="1:12" x14ac:dyDescent="0.25">
      <c r="A695">
        <v>50569</v>
      </c>
      <c r="B695" t="s">
        <v>196</v>
      </c>
      <c r="C695" t="s">
        <v>59</v>
      </c>
      <c r="D695" t="s">
        <v>111</v>
      </c>
      <c r="E695" t="s">
        <v>5</v>
      </c>
      <c r="F695" t="s">
        <v>17</v>
      </c>
      <c r="G695" t="s">
        <v>18</v>
      </c>
      <c r="H695" t="s">
        <v>8</v>
      </c>
      <c r="I695">
        <v>10</v>
      </c>
      <c r="J695">
        <v>2</v>
      </c>
      <c r="K695" t="s">
        <v>75</v>
      </c>
      <c r="L695" t="str">
        <f>VLOOKUP(E695&amp;"-"&amp;F695&amp;"-"&amp;G695&amp;"-"&amp;H695,'ХЛМ класифікація проявлень'!A:F,6,0)</f>
        <v>Логотип/плашка в програмі</v>
      </c>
    </row>
    <row r="696" spans="1:12" x14ac:dyDescent="0.25">
      <c r="A696">
        <v>50569</v>
      </c>
      <c r="B696" t="s">
        <v>196</v>
      </c>
      <c r="C696" t="s">
        <v>59</v>
      </c>
      <c r="D696" t="s">
        <v>111</v>
      </c>
      <c r="E696" t="s">
        <v>5</v>
      </c>
      <c r="F696" t="s">
        <v>17</v>
      </c>
      <c r="G696" t="s">
        <v>18</v>
      </c>
      <c r="H696" t="s">
        <v>8</v>
      </c>
      <c r="I696">
        <v>10</v>
      </c>
      <c r="J696">
        <v>2</v>
      </c>
      <c r="K696" t="s">
        <v>99</v>
      </c>
      <c r="L696" t="str">
        <f>VLOOKUP(E696&amp;"-"&amp;F696&amp;"-"&amp;G696&amp;"-"&amp;H696,'ХЛМ класифікація проявлень'!A:F,6,0)</f>
        <v>Логотип/плашка в програмі</v>
      </c>
    </row>
    <row r="697" spans="1:12" x14ac:dyDescent="0.25">
      <c r="A697">
        <v>50569</v>
      </c>
      <c r="B697" t="s">
        <v>196</v>
      </c>
      <c r="C697" t="s">
        <v>59</v>
      </c>
      <c r="D697" t="s">
        <v>111</v>
      </c>
      <c r="E697" t="s">
        <v>5</v>
      </c>
      <c r="F697" t="s">
        <v>17</v>
      </c>
      <c r="G697" t="s">
        <v>18</v>
      </c>
      <c r="H697" t="s">
        <v>8</v>
      </c>
      <c r="I697">
        <v>10</v>
      </c>
      <c r="J697">
        <v>2</v>
      </c>
      <c r="K697" t="s">
        <v>118</v>
      </c>
      <c r="L697" t="str">
        <f>VLOOKUP(E697&amp;"-"&amp;F697&amp;"-"&amp;G697&amp;"-"&amp;H697,'ХЛМ класифікація проявлень'!A:F,6,0)</f>
        <v>Логотип/плашка в програмі</v>
      </c>
    </row>
    <row r="698" spans="1:12" x14ac:dyDescent="0.25">
      <c r="A698">
        <v>50572</v>
      </c>
      <c r="B698" t="s">
        <v>196</v>
      </c>
      <c r="C698" t="s">
        <v>59</v>
      </c>
      <c r="D698" t="s">
        <v>60</v>
      </c>
      <c r="E698" t="s">
        <v>5</v>
      </c>
      <c r="F698" t="s">
        <v>17</v>
      </c>
      <c r="G698" t="s">
        <v>18</v>
      </c>
      <c r="H698" t="s">
        <v>8</v>
      </c>
      <c r="I698">
        <v>10</v>
      </c>
      <c r="J698">
        <v>2</v>
      </c>
      <c r="K698" t="s">
        <v>63</v>
      </c>
      <c r="L698" t="str">
        <f>VLOOKUP(E698&amp;"-"&amp;F698&amp;"-"&amp;G698&amp;"-"&amp;H698,'ХЛМ класифікація проявлень'!A:F,6,0)</f>
        <v>Логотип/плашка в програмі</v>
      </c>
    </row>
    <row r="699" spans="1:12" x14ac:dyDescent="0.25">
      <c r="A699">
        <v>50572</v>
      </c>
      <c r="B699" t="s">
        <v>196</v>
      </c>
      <c r="C699" t="s">
        <v>59</v>
      </c>
      <c r="D699" t="s">
        <v>60</v>
      </c>
      <c r="E699" t="s">
        <v>5</v>
      </c>
      <c r="F699" t="s">
        <v>17</v>
      </c>
      <c r="G699" t="s">
        <v>18</v>
      </c>
      <c r="H699" t="s">
        <v>8</v>
      </c>
      <c r="I699">
        <v>10</v>
      </c>
      <c r="J699">
        <v>2</v>
      </c>
      <c r="K699" t="s">
        <v>65</v>
      </c>
      <c r="L699" t="str">
        <f>VLOOKUP(E699&amp;"-"&amp;F699&amp;"-"&amp;G699&amp;"-"&amp;H699,'ХЛМ класифікація проявлень'!A:F,6,0)</f>
        <v>Логотип/плашка в програмі</v>
      </c>
    </row>
    <row r="700" spans="1:12" x14ac:dyDescent="0.25">
      <c r="A700">
        <v>50572</v>
      </c>
      <c r="B700" t="s">
        <v>196</v>
      </c>
      <c r="C700" t="s">
        <v>59</v>
      </c>
      <c r="D700" t="s">
        <v>60</v>
      </c>
      <c r="E700" t="s">
        <v>5</v>
      </c>
      <c r="F700" t="s">
        <v>17</v>
      </c>
      <c r="G700" t="s">
        <v>18</v>
      </c>
      <c r="H700" t="s">
        <v>8</v>
      </c>
      <c r="I700">
        <v>10</v>
      </c>
      <c r="J700">
        <v>2</v>
      </c>
      <c r="K700" t="s">
        <v>68</v>
      </c>
      <c r="L700" t="str">
        <f>VLOOKUP(E700&amp;"-"&amp;F700&amp;"-"&amp;G700&amp;"-"&amp;H700,'ХЛМ класифікація проявлень'!A:F,6,0)</f>
        <v>Логотип/плашка в програмі</v>
      </c>
    </row>
    <row r="701" spans="1:12" x14ac:dyDescent="0.25">
      <c r="A701">
        <v>50572</v>
      </c>
      <c r="B701" t="s">
        <v>196</v>
      </c>
      <c r="C701" t="s">
        <v>59</v>
      </c>
      <c r="D701" t="s">
        <v>60</v>
      </c>
      <c r="E701" t="s">
        <v>5</v>
      </c>
      <c r="F701" t="s">
        <v>17</v>
      </c>
      <c r="G701" t="s">
        <v>18</v>
      </c>
      <c r="H701" t="s">
        <v>8</v>
      </c>
      <c r="I701">
        <v>10</v>
      </c>
      <c r="J701">
        <v>2</v>
      </c>
      <c r="K701" t="s">
        <v>71</v>
      </c>
      <c r="L701" t="str">
        <f>VLOOKUP(E701&amp;"-"&amp;F701&amp;"-"&amp;G701&amp;"-"&amp;H701,'ХЛМ класифікація проявлень'!A:F,6,0)</f>
        <v>Логотип/плашка в програмі</v>
      </c>
    </row>
    <row r="702" spans="1:12" x14ac:dyDescent="0.25">
      <c r="A702">
        <v>50572</v>
      </c>
      <c r="B702" t="s">
        <v>196</v>
      </c>
      <c r="C702" t="s">
        <v>59</v>
      </c>
      <c r="D702" t="s">
        <v>60</v>
      </c>
      <c r="E702" t="s">
        <v>5</v>
      </c>
      <c r="F702" t="s">
        <v>17</v>
      </c>
      <c r="G702" t="s">
        <v>18</v>
      </c>
      <c r="H702" t="s">
        <v>8</v>
      </c>
      <c r="I702">
        <v>10</v>
      </c>
      <c r="J702">
        <v>2</v>
      </c>
      <c r="K702" t="s">
        <v>72</v>
      </c>
      <c r="L702" t="str">
        <f>VLOOKUP(E702&amp;"-"&amp;F702&amp;"-"&amp;G702&amp;"-"&amp;H702,'ХЛМ класифікація проявлень'!A:F,6,0)</f>
        <v>Логотип/плашка в програмі</v>
      </c>
    </row>
    <row r="703" spans="1:12" x14ac:dyDescent="0.25">
      <c r="A703">
        <v>50572</v>
      </c>
      <c r="B703" t="s">
        <v>196</v>
      </c>
      <c r="C703" t="s">
        <v>59</v>
      </c>
      <c r="D703" t="s">
        <v>60</v>
      </c>
      <c r="E703" t="s">
        <v>5</v>
      </c>
      <c r="F703" t="s">
        <v>17</v>
      </c>
      <c r="G703" t="s">
        <v>18</v>
      </c>
      <c r="H703" t="s">
        <v>8</v>
      </c>
      <c r="I703">
        <v>10</v>
      </c>
      <c r="J703">
        <v>2</v>
      </c>
      <c r="K703" t="s">
        <v>73</v>
      </c>
      <c r="L703" t="str">
        <f>VLOOKUP(E703&amp;"-"&amp;F703&amp;"-"&amp;G703&amp;"-"&amp;H703,'ХЛМ класифікація проявлень'!A:F,6,0)</f>
        <v>Логотип/плашка в програмі</v>
      </c>
    </row>
    <row r="704" spans="1:12" x14ac:dyDescent="0.25">
      <c r="A704">
        <v>50572</v>
      </c>
      <c r="B704" t="s">
        <v>196</v>
      </c>
      <c r="C704" t="s">
        <v>59</v>
      </c>
      <c r="D704" t="s">
        <v>60</v>
      </c>
      <c r="E704" t="s">
        <v>5</v>
      </c>
      <c r="F704" t="s">
        <v>17</v>
      </c>
      <c r="G704" t="s">
        <v>18</v>
      </c>
      <c r="H704" t="s">
        <v>8</v>
      </c>
      <c r="I704">
        <v>10</v>
      </c>
      <c r="J704">
        <v>2</v>
      </c>
      <c r="K704" t="s">
        <v>75</v>
      </c>
      <c r="L704" t="str">
        <f>VLOOKUP(E704&amp;"-"&amp;F704&amp;"-"&amp;G704&amp;"-"&amp;H704,'ХЛМ класифікація проявлень'!A:F,6,0)</f>
        <v>Логотип/плашка в програмі</v>
      </c>
    </row>
    <row r="705" spans="1:12" x14ac:dyDescent="0.25">
      <c r="A705">
        <v>50572</v>
      </c>
      <c r="B705" t="s">
        <v>196</v>
      </c>
      <c r="C705" t="s">
        <v>59</v>
      </c>
      <c r="D705" t="s">
        <v>60</v>
      </c>
      <c r="E705" t="s">
        <v>5</v>
      </c>
      <c r="F705" t="s">
        <v>17</v>
      </c>
      <c r="G705" t="s">
        <v>18</v>
      </c>
      <c r="H705" t="s">
        <v>8</v>
      </c>
      <c r="I705">
        <v>10</v>
      </c>
      <c r="J705">
        <v>2</v>
      </c>
      <c r="K705" t="s">
        <v>99</v>
      </c>
      <c r="L705" t="str">
        <f>VLOOKUP(E705&amp;"-"&amp;F705&amp;"-"&amp;G705&amp;"-"&amp;H705,'ХЛМ класифікація проявлень'!A:F,6,0)</f>
        <v>Логотип/плашка в програмі</v>
      </c>
    </row>
    <row r="706" spans="1:12" x14ac:dyDescent="0.25">
      <c r="A706">
        <v>50572</v>
      </c>
      <c r="B706" t="s">
        <v>196</v>
      </c>
      <c r="C706" t="s">
        <v>59</v>
      </c>
      <c r="D706" t="s">
        <v>60</v>
      </c>
      <c r="E706" t="s">
        <v>5</v>
      </c>
      <c r="F706" t="s">
        <v>17</v>
      </c>
      <c r="G706" t="s">
        <v>18</v>
      </c>
      <c r="H706" t="s">
        <v>8</v>
      </c>
      <c r="I706">
        <v>10</v>
      </c>
      <c r="J706">
        <v>2</v>
      </c>
      <c r="K706" t="s">
        <v>118</v>
      </c>
      <c r="L706" t="str">
        <f>VLOOKUP(E706&amp;"-"&amp;F706&amp;"-"&amp;G706&amp;"-"&amp;H706,'ХЛМ класифікація проявлень'!A:F,6,0)</f>
        <v>Логотип/плашка в програмі</v>
      </c>
    </row>
    <row r="707" spans="1:12" x14ac:dyDescent="0.25">
      <c r="A707">
        <v>50573</v>
      </c>
      <c r="B707" t="s">
        <v>196</v>
      </c>
      <c r="C707" t="s">
        <v>59</v>
      </c>
      <c r="D707" t="s">
        <v>60</v>
      </c>
      <c r="E707" t="s">
        <v>5</v>
      </c>
      <c r="F707" t="s">
        <v>61</v>
      </c>
      <c r="G707" t="s">
        <v>23</v>
      </c>
      <c r="H707" t="s">
        <v>26</v>
      </c>
      <c r="I707">
        <v>10</v>
      </c>
      <c r="J707">
        <v>1</v>
      </c>
      <c r="K707" t="s">
        <v>62</v>
      </c>
      <c r="L707" t="str">
        <f>VLOOKUP(E707&amp;"-"&amp;F707&amp;"-"&amp;G707&amp;"-"&amp;H707,'ХЛМ класифікація проявлень'!A:F,6,0)</f>
        <v>Преміум з фіксацією</v>
      </c>
    </row>
    <row r="708" spans="1:12" x14ac:dyDescent="0.25">
      <c r="A708">
        <v>50573</v>
      </c>
      <c r="B708" t="s">
        <v>196</v>
      </c>
      <c r="C708" t="s">
        <v>59</v>
      </c>
      <c r="D708" t="s">
        <v>60</v>
      </c>
      <c r="E708" t="s">
        <v>35</v>
      </c>
      <c r="F708" t="s">
        <v>61</v>
      </c>
      <c r="G708" t="s">
        <v>76</v>
      </c>
      <c r="H708" t="s">
        <v>77</v>
      </c>
      <c r="I708">
        <v>10</v>
      </c>
      <c r="J708">
        <v>1</v>
      </c>
      <c r="K708" t="s">
        <v>63</v>
      </c>
      <c r="L708" t="str">
        <f>VLOOKUP(E708&amp;"-"&amp;F708&amp;"-"&amp;G708&amp;"-"&amp;H708,'ХЛМ класифікація проявлень'!A:F,6,0)</f>
        <v>Преміум з фіксацією в анонсі проекту</v>
      </c>
    </row>
    <row r="709" spans="1:12" x14ac:dyDescent="0.25">
      <c r="A709">
        <v>50580</v>
      </c>
      <c r="B709" t="s">
        <v>197</v>
      </c>
      <c r="C709" t="s">
        <v>59</v>
      </c>
      <c r="D709" t="s">
        <v>60</v>
      </c>
      <c r="E709" t="s">
        <v>5</v>
      </c>
      <c r="F709" t="s">
        <v>61</v>
      </c>
      <c r="G709" t="s">
        <v>23</v>
      </c>
      <c r="H709" t="s">
        <v>25</v>
      </c>
      <c r="I709">
        <v>10</v>
      </c>
      <c r="J709">
        <v>1</v>
      </c>
      <c r="K709" t="s">
        <v>62</v>
      </c>
      <c r="L709" t="str">
        <f>VLOOKUP(E709&amp;"-"&amp;F709&amp;"-"&amp;G709&amp;"-"&amp;H709,'ХЛМ класифікація проявлень'!A:F,6,0)</f>
        <v>Спонсорська заставка без фіксації</v>
      </c>
    </row>
    <row r="710" spans="1:12" x14ac:dyDescent="0.25">
      <c r="A710">
        <v>50580</v>
      </c>
      <c r="B710" t="s">
        <v>197</v>
      </c>
      <c r="C710" t="s">
        <v>59</v>
      </c>
      <c r="D710" t="s">
        <v>60</v>
      </c>
      <c r="E710" t="s">
        <v>35</v>
      </c>
      <c r="F710" t="s">
        <v>61</v>
      </c>
      <c r="G710" t="s">
        <v>76</v>
      </c>
      <c r="H710" t="s">
        <v>77</v>
      </c>
      <c r="I710">
        <v>10</v>
      </c>
      <c r="J710">
        <v>1</v>
      </c>
      <c r="K710" t="s">
        <v>63</v>
      </c>
      <c r="L710" t="str">
        <f>VLOOKUP(E710&amp;"-"&amp;F710&amp;"-"&amp;G710&amp;"-"&amp;H710,'ХЛМ класифікація проявлень'!A:F,6,0)</f>
        <v>Преміум з фіксацією в анонсі проекту</v>
      </c>
    </row>
    <row r="711" spans="1:12" x14ac:dyDescent="0.25">
      <c r="A711">
        <v>50694</v>
      </c>
      <c r="B711" t="s">
        <v>198</v>
      </c>
      <c r="C711" t="s">
        <v>59</v>
      </c>
      <c r="D711" t="s">
        <v>60</v>
      </c>
      <c r="E711" t="s">
        <v>5</v>
      </c>
      <c r="F711" t="s">
        <v>15</v>
      </c>
      <c r="G711" t="s">
        <v>16</v>
      </c>
      <c r="H711" t="s">
        <v>8</v>
      </c>
      <c r="I711">
        <v>5</v>
      </c>
      <c r="J711">
        <v>1</v>
      </c>
      <c r="K711" t="s">
        <v>62</v>
      </c>
      <c r="L711" t="str">
        <f>VLOOKUP(E711&amp;"-"&amp;F711&amp;"-"&amp;G711&amp;"-"&amp;H711,'ХЛМ класифікація проявлень'!A:F,6,0)</f>
        <v>Логотип/плашка в програмі</v>
      </c>
    </row>
    <row r="712" spans="1:12" x14ac:dyDescent="0.25">
      <c r="A712">
        <v>50694</v>
      </c>
      <c r="B712" t="s">
        <v>198</v>
      </c>
      <c r="C712" t="s">
        <v>59</v>
      </c>
      <c r="D712" t="s">
        <v>60</v>
      </c>
      <c r="E712" t="s">
        <v>5</v>
      </c>
      <c r="F712" t="s">
        <v>90</v>
      </c>
      <c r="G712" t="s">
        <v>91</v>
      </c>
      <c r="H712" t="s">
        <v>8</v>
      </c>
      <c r="I712">
        <v>5</v>
      </c>
      <c r="J712">
        <v>1</v>
      </c>
      <c r="K712" t="s">
        <v>63</v>
      </c>
      <c r="L712" t="str">
        <f>VLOOKUP(E712&amp;"-"&amp;F712&amp;"-"&amp;G712&amp;"-"&amp;H712,'ХЛМ класифікація проявлень'!A:F,6,0)</f>
        <v>Не вичерпує квоту спонсорства</v>
      </c>
    </row>
    <row r="713" spans="1:12" x14ac:dyDescent="0.25">
      <c r="A713">
        <v>50694</v>
      </c>
      <c r="B713" t="s">
        <v>198</v>
      </c>
      <c r="C713" t="s">
        <v>59</v>
      </c>
      <c r="D713" t="s">
        <v>60</v>
      </c>
      <c r="E713" t="s">
        <v>5</v>
      </c>
      <c r="F713" t="s">
        <v>90</v>
      </c>
      <c r="G713" t="s">
        <v>91</v>
      </c>
      <c r="H713" t="s">
        <v>8</v>
      </c>
      <c r="I713">
        <v>5</v>
      </c>
      <c r="J713">
        <v>1</v>
      </c>
      <c r="K713" t="s">
        <v>65</v>
      </c>
      <c r="L713" t="str">
        <f>VLOOKUP(E713&amp;"-"&amp;F713&amp;"-"&amp;G713&amp;"-"&amp;H713,'ХЛМ класифікація проявлень'!A:F,6,0)</f>
        <v>Не вичерпує квоту спонсорства</v>
      </c>
    </row>
    <row r="714" spans="1:12" x14ac:dyDescent="0.25">
      <c r="A714">
        <v>50694</v>
      </c>
      <c r="B714" t="s">
        <v>198</v>
      </c>
      <c r="C714" t="s">
        <v>59</v>
      </c>
      <c r="D714" t="s">
        <v>60</v>
      </c>
      <c r="E714" t="s">
        <v>5</v>
      </c>
      <c r="F714" t="s">
        <v>90</v>
      </c>
      <c r="G714" t="s">
        <v>91</v>
      </c>
      <c r="H714" t="s">
        <v>8</v>
      </c>
      <c r="I714">
        <v>5</v>
      </c>
      <c r="J714">
        <v>1</v>
      </c>
      <c r="K714" t="s">
        <v>68</v>
      </c>
      <c r="L714" t="str">
        <f>VLOOKUP(E714&amp;"-"&amp;F714&amp;"-"&amp;G714&amp;"-"&amp;H714,'ХЛМ класифікація проявлень'!A:F,6,0)</f>
        <v>Не вичерпує квоту спонсорства</v>
      </c>
    </row>
    <row r="715" spans="1:12" x14ac:dyDescent="0.25">
      <c r="A715">
        <v>50694</v>
      </c>
      <c r="B715" t="s">
        <v>198</v>
      </c>
      <c r="C715" t="s">
        <v>59</v>
      </c>
      <c r="D715" t="s">
        <v>60</v>
      </c>
      <c r="E715" t="s">
        <v>5</v>
      </c>
      <c r="F715" t="s">
        <v>90</v>
      </c>
      <c r="G715" t="s">
        <v>91</v>
      </c>
      <c r="H715" t="s">
        <v>8</v>
      </c>
      <c r="I715">
        <v>5</v>
      </c>
      <c r="J715">
        <v>1</v>
      </c>
      <c r="K715" t="s">
        <v>71</v>
      </c>
      <c r="L715" t="str">
        <f>VLOOKUP(E715&amp;"-"&amp;F715&amp;"-"&amp;G715&amp;"-"&amp;H715,'ХЛМ класифікація проявлень'!A:F,6,0)</f>
        <v>Не вичерпує квоту спонсорства</v>
      </c>
    </row>
    <row r="716" spans="1:12" x14ac:dyDescent="0.25">
      <c r="A716">
        <v>50694</v>
      </c>
      <c r="B716" t="s">
        <v>198</v>
      </c>
      <c r="C716" t="s">
        <v>59</v>
      </c>
      <c r="D716" t="s">
        <v>60</v>
      </c>
      <c r="E716" t="s">
        <v>5</v>
      </c>
      <c r="F716" t="s">
        <v>90</v>
      </c>
      <c r="G716" t="s">
        <v>91</v>
      </c>
      <c r="H716" t="s">
        <v>8</v>
      </c>
      <c r="I716">
        <v>5</v>
      </c>
      <c r="J716">
        <v>1</v>
      </c>
      <c r="K716" t="s">
        <v>72</v>
      </c>
      <c r="L716" t="str">
        <f>VLOOKUP(E716&amp;"-"&amp;F716&amp;"-"&amp;G716&amp;"-"&amp;H716,'ХЛМ класифікація проявлень'!A:F,6,0)</f>
        <v>Не вичерпує квоту спонсорства</v>
      </c>
    </row>
    <row r="717" spans="1:12" x14ac:dyDescent="0.25">
      <c r="A717">
        <v>50694</v>
      </c>
      <c r="B717" t="s">
        <v>198</v>
      </c>
      <c r="C717" t="s">
        <v>59</v>
      </c>
      <c r="D717" t="s">
        <v>60</v>
      </c>
      <c r="E717" t="s">
        <v>5</v>
      </c>
      <c r="F717" t="s">
        <v>90</v>
      </c>
      <c r="G717" t="s">
        <v>91</v>
      </c>
      <c r="H717" t="s">
        <v>8</v>
      </c>
      <c r="I717">
        <v>5</v>
      </c>
      <c r="J717">
        <v>1</v>
      </c>
      <c r="K717" t="s">
        <v>73</v>
      </c>
      <c r="L717" t="str">
        <f>VLOOKUP(E717&amp;"-"&amp;F717&amp;"-"&amp;G717&amp;"-"&amp;H717,'ХЛМ класифікація проявлень'!A:F,6,0)</f>
        <v>Не вичерпує квоту спонсорства</v>
      </c>
    </row>
    <row r="718" spans="1:12" x14ac:dyDescent="0.25">
      <c r="A718">
        <v>50694</v>
      </c>
      <c r="B718" t="s">
        <v>198</v>
      </c>
      <c r="C718" t="s">
        <v>59</v>
      </c>
      <c r="D718" t="s">
        <v>60</v>
      </c>
      <c r="E718" t="s">
        <v>5</v>
      </c>
      <c r="F718" t="s">
        <v>90</v>
      </c>
      <c r="G718" t="s">
        <v>91</v>
      </c>
      <c r="H718" t="s">
        <v>8</v>
      </c>
      <c r="I718">
        <v>5</v>
      </c>
      <c r="J718">
        <v>1</v>
      </c>
      <c r="K718" t="s">
        <v>75</v>
      </c>
      <c r="L718" t="str">
        <f>VLOOKUP(E718&amp;"-"&amp;F718&amp;"-"&amp;G718&amp;"-"&amp;H718,'ХЛМ класифікація проявлень'!A:F,6,0)</f>
        <v>Не вичерпує квоту спонсорства</v>
      </c>
    </row>
    <row r="719" spans="1:12" x14ac:dyDescent="0.25">
      <c r="A719">
        <v>50694</v>
      </c>
      <c r="B719" t="s">
        <v>198</v>
      </c>
      <c r="C719" t="s">
        <v>59</v>
      </c>
      <c r="D719" t="s">
        <v>60</v>
      </c>
      <c r="E719" t="s">
        <v>5</v>
      </c>
      <c r="F719" t="s">
        <v>90</v>
      </c>
      <c r="G719" t="s">
        <v>91</v>
      </c>
      <c r="H719" t="s">
        <v>8</v>
      </c>
      <c r="I719">
        <v>5</v>
      </c>
      <c r="J719">
        <v>1</v>
      </c>
      <c r="K719" t="s">
        <v>99</v>
      </c>
      <c r="L719" t="str">
        <f>VLOOKUP(E719&amp;"-"&amp;F719&amp;"-"&amp;G719&amp;"-"&amp;H719,'ХЛМ класифікація проявлень'!A:F,6,0)</f>
        <v>Не вичерпує квоту спонсорства</v>
      </c>
    </row>
    <row r="720" spans="1:12" x14ac:dyDescent="0.25">
      <c r="A720">
        <v>50898</v>
      </c>
      <c r="B720" t="s">
        <v>199</v>
      </c>
      <c r="C720" t="s">
        <v>59</v>
      </c>
      <c r="D720" t="s">
        <v>83</v>
      </c>
      <c r="E720" t="s">
        <v>5</v>
      </c>
      <c r="F720" t="s">
        <v>69</v>
      </c>
      <c r="G720" t="s">
        <v>200</v>
      </c>
      <c r="H720" t="s">
        <v>8</v>
      </c>
      <c r="I720">
        <v>5</v>
      </c>
      <c r="J720">
        <v>1</v>
      </c>
      <c r="K720" t="s">
        <v>62</v>
      </c>
      <c r="L720" t="str">
        <f>VLOOKUP(E720&amp;"-"&amp;F720&amp;"-"&amp;G720&amp;"-"&amp;H720,'ХЛМ класифікація проявлень'!A:F,6,0)</f>
        <v>Не вичерпує квоту спонсорства</v>
      </c>
    </row>
    <row r="721" spans="1:12" x14ac:dyDescent="0.25">
      <c r="A721">
        <v>50898</v>
      </c>
      <c r="B721" t="s">
        <v>199</v>
      </c>
      <c r="C721" t="s">
        <v>59</v>
      </c>
      <c r="D721" t="s">
        <v>83</v>
      </c>
      <c r="E721" t="s">
        <v>35</v>
      </c>
      <c r="F721" t="s">
        <v>17</v>
      </c>
      <c r="G721" t="s">
        <v>151</v>
      </c>
      <c r="H721" t="s">
        <v>77</v>
      </c>
      <c r="I721">
        <v>5</v>
      </c>
      <c r="J721">
        <v>1</v>
      </c>
      <c r="K721" t="s">
        <v>63</v>
      </c>
      <c r="L721" t="str">
        <f>VLOOKUP(E721&amp;"-"&amp;F721&amp;"-"&amp;G721&amp;"-"&amp;H721,'ХЛМ класифікація проявлень'!A:F,6,0)</f>
        <v>???</v>
      </c>
    </row>
    <row r="722" spans="1:12" x14ac:dyDescent="0.25">
      <c r="A722">
        <v>50899</v>
      </c>
      <c r="B722" t="s">
        <v>201</v>
      </c>
      <c r="C722" t="s">
        <v>59</v>
      </c>
      <c r="D722" t="s">
        <v>60</v>
      </c>
      <c r="E722" t="s">
        <v>5</v>
      </c>
      <c r="F722" t="s">
        <v>74</v>
      </c>
      <c r="G722" t="s">
        <v>202</v>
      </c>
      <c r="H722" t="s">
        <v>8</v>
      </c>
      <c r="I722">
        <v>2</v>
      </c>
      <c r="J722">
        <v>5</v>
      </c>
      <c r="K722" t="s">
        <v>62</v>
      </c>
      <c r="L722" t="str">
        <f>VLOOKUP(E722&amp;"-"&amp;F722&amp;"-"&amp;G722&amp;"-"&amp;H722,'ХЛМ класифікація проявлень'!A:F,6,0)</f>
        <v>Не вичерпує квоту спонсорства</v>
      </c>
    </row>
    <row r="723" spans="1:12" x14ac:dyDescent="0.25">
      <c r="A723">
        <v>50899</v>
      </c>
      <c r="B723" t="s">
        <v>201</v>
      </c>
      <c r="C723" t="s">
        <v>59</v>
      </c>
      <c r="D723" t="s">
        <v>60</v>
      </c>
      <c r="E723" t="s">
        <v>35</v>
      </c>
      <c r="F723" t="s">
        <v>80</v>
      </c>
      <c r="G723" t="s">
        <v>76</v>
      </c>
      <c r="H723" t="s">
        <v>77</v>
      </c>
      <c r="I723">
        <v>7</v>
      </c>
      <c r="J723">
        <v>1</v>
      </c>
      <c r="K723" t="s">
        <v>63</v>
      </c>
      <c r="L723" t="str">
        <f>VLOOKUP(E723&amp;"-"&amp;F723&amp;"-"&amp;G723&amp;"-"&amp;H723,'ХЛМ класифікація проявлень'!A:F,6,0)</f>
        <v>Преміум з фіксацією в анонсі проекту</v>
      </c>
    </row>
    <row r="724" spans="1:12" x14ac:dyDescent="0.25">
      <c r="A724">
        <v>51232</v>
      </c>
      <c r="B724" t="s">
        <v>203</v>
      </c>
      <c r="C724" t="s">
        <v>59</v>
      </c>
      <c r="D724" t="s">
        <v>108</v>
      </c>
      <c r="E724" t="s">
        <v>5</v>
      </c>
      <c r="F724" t="s">
        <v>66</v>
      </c>
      <c r="G724" t="s">
        <v>135</v>
      </c>
      <c r="H724" t="s">
        <v>8</v>
      </c>
      <c r="I724">
        <v>60</v>
      </c>
      <c r="J724">
        <v>1</v>
      </c>
      <c r="K724" t="s">
        <v>62</v>
      </c>
      <c r="L724" t="str">
        <f>VLOOKUP(E724&amp;"-"&amp;F724&amp;"-"&amp;G724&amp;"-"&amp;H724,'ХЛМ класифікація проявлень'!A:F,6,0)</f>
        <v>Не вичерпує квоту спонсорства</v>
      </c>
    </row>
    <row r="725" spans="1:12" x14ac:dyDescent="0.25">
      <c r="A725">
        <v>51245</v>
      </c>
      <c r="B725" t="s">
        <v>195</v>
      </c>
      <c r="C725" t="s">
        <v>59</v>
      </c>
      <c r="D725" t="s">
        <v>108</v>
      </c>
      <c r="E725" t="s">
        <v>5</v>
      </c>
      <c r="F725" t="s">
        <v>17</v>
      </c>
      <c r="G725" t="s">
        <v>18</v>
      </c>
      <c r="H725" t="s">
        <v>8</v>
      </c>
      <c r="I725">
        <v>5</v>
      </c>
      <c r="J725">
        <v>1</v>
      </c>
      <c r="K725" t="s">
        <v>62</v>
      </c>
      <c r="L725" t="str">
        <f>VLOOKUP(E725&amp;"-"&amp;F725&amp;"-"&amp;G725&amp;"-"&amp;H725,'ХЛМ класифікація проявлень'!A:F,6,0)</f>
        <v>Логотип/плашка в програмі</v>
      </c>
    </row>
    <row r="726" spans="1:12" x14ac:dyDescent="0.25">
      <c r="A726">
        <v>51338</v>
      </c>
      <c r="B726" t="s">
        <v>199</v>
      </c>
      <c r="C726" t="s">
        <v>59</v>
      </c>
      <c r="D726" t="s">
        <v>60</v>
      </c>
      <c r="E726" t="s">
        <v>5</v>
      </c>
      <c r="F726" t="s">
        <v>69</v>
      </c>
      <c r="G726" t="s">
        <v>200</v>
      </c>
      <c r="H726" t="s">
        <v>8</v>
      </c>
      <c r="I726">
        <v>5</v>
      </c>
      <c r="J726">
        <v>1</v>
      </c>
      <c r="K726" t="s">
        <v>62</v>
      </c>
      <c r="L726" t="str">
        <f>VLOOKUP(E726&amp;"-"&amp;F726&amp;"-"&amp;G726&amp;"-"&amp;H726,'ХЛМ класифікація проявлень'!A:F,6,0)</f>
        <v>Не вичерпує квоту спонсорства</v>
      </c>
    </row>
    <row r="727" spans="1:12" x14ac:dyDescent="0.25">
      <c r="A727">
        <v>51338</v>
      </c>
      <c r="B727" t="s">
        <v>199</v>
      </c>
      <c r="C727" t="s">
        <v>59</v>
      </c>
      <c r="D727" t="s">
        <v>60</v>
      </c>
      <c r="E727" t="s">
        <v>5</v>
      </c>
      <c r="F727" t="s">
        <v>17</v>
      </c>
      <c r="G727" t="s">
        <v>151</v>
      </c>
      <c r="H727" t="s">
        <v>70</v>
      </c>
      <c r="I727">
        <v>5</v>
      </c>
      <c r="J727">
        <v>1</v>
      </c>
      <c r="K727" t="s">
        <v>63</v>
      </c>
      <c r="L727" t="str">
        <f>VLOOKUP(E727&amp;"-"&amp;F727&amp;"-"&amp;G727&amp;"-"&amp;H727,'ХЛМ класифікація проявлень'!A:F,6,0)</f>
        <v>Логотип/плашка в програмі</v>
      </c>
    </row>
    <row r="728" spans="1:12" x14ac:dyDescent="0.25">
      <c r="A728">
        <v>51338</v>
      </c>
      <c r="B728" t="s">
        <v>199</v>
      </c>
      <c r="C728" t="s">
        <v>59</v>
      </c>
      <c r="D728" t="s">
        <v>60</v>
      </c>
      <c r="E728" t="s">
        <v>5</v>
      </c>
      <c r="F728" t="s">
        <v>69</v>
      </c>
      <c r="G728" t="s">
        <v>152</v>
      </c>
      <c r="H728" t="s">
        <v>8</v>
      </c>
      <c r="I728">
        <v>10</v>
      </c>
      <c r="J728">
        <v>1</v>
      </c>
      <c r="K728" t="s">
        <v>65</v>
      </c>
      <c r="L728" t="str">
        <f>VLOOKUP(E728&amp;"-"&amp;F728&amp;"-"&amp;G728&amp;"-"&amp;H728,'ХЛМ класифікація проявлень'!A:F,6,0)</f>
        <v>Не вичерпує квоту спонсорства</v>
      </c>
    </row>
    <row r="729" spans="1:12" x14ac:dyDescent="0.25">
      <c r="A729">
        <v>51338</v>
      </c>
      <c r="B729" t="s">
        <v>199</v>
      </c>
      <c r="C729" t="s">
        <v>59</v>
      </c>
      <c r="D729" t="s">
        <v>60</v>
      </c>
      <c r="E729" t="s">
        <v>5</v>
      </c>
      <c r="F729" t="s">
        <v>74</v>
      </c>
      <c r="G729" t="s">
        <v>31</v>
      </c>
      <c r="H729" t="s">
        <v>8</v>
      </c>
      <c r="I729">
        <v>5</v>
      </c>
      <c r="J729">
        <v>1</v>
      </c>
      <c r="K729" t="s">
        <v>68</v>
      </c>
      <c r="L729" t="str">
        <f>VLOOKUP(E729&amp;"-"&amp;F729&amp;"-"&amp;G729&amp;"-"&amp;H729,'ХЛМ класифікація проявлень'!A:F,6,0)</f>
        <v>Не вичерпує квоту спонсорства</v>
      </c>
    </row>
    <row r="730" spans="1:12" x14ac:dyDescent="0.25">
      <c r="A730">
        <v>51338</v>
      </c>
      <c r="B730" t="s">
        <v>199</v>
      </c>
      <c r="C730" t="s">
        <v>59</v>
      </c>
      <c r="D730" t="s">
        <v>60</v>
      </c>
      <c r="E730" t="s">
        <v>35</v>
      </c>
      <c r="F730" t="s">
        <v>61</v>
      </c>
      <c r="G730" t="s">
        <v>23</v>
      </c>
      <c r="H730" t="s">
        <v>77</v>
      </c>
      <c r="I730">
        <v>5</v>
      </c>
      <c r="J730">
        <v>14</v>
      </c>
      <c r="K730" t="s">
        <v>62</v>
      </c>
      <c r="L730" t="str">
        <f>VLOOKUP(E730&amp;"-"&amp;F730&amp;"-"&amp;G730&amp;"-"&amp;H730,'ХЛМ класифікація проявлень'!A:F,6,0)</f>
        <v>Преміум з фіксацією в анонсі проекту</v>
      </c>
    </row>
    <row r="731" spans="1:12" x14ac:dyDescent="0.25">
      <c r="A731">
        <v>51522</v>
      </c>
      <c r="B731" t="s">
        <v>196</v>
      </c>
      <c r="C731" t="s">
        <v>59</v>
      </c>
      <c r="D731" t="s">
        <v>60</v>
      </c>
      <c r="E731" t="s">
        <v>5</v>
      </c>
      <c r="F731" t="s">
        <v>61</v>
      </c>
      <c r="G731" t="s">
        <v>23</v>
      </c>
      <c r="H731" t="s">
        <v>26</v>
      </c>
      <c r="I731">
        <v>10</v>
      </c>
      <c r="J731">
        <v>1</v>
      </c>
      <c r="K731" t="s">
        <v>62</v>
      </c>
      <c r="L731" t="str">
        <f>VLOOKUP(E731&amp;"-"&amp;F731&amp;"-"&amp;G731&amp;"-"&amp;H731,'ХЛМ класифікація проявлень'!A:F,6,0)</f>
        <v>Преміум з фіксацією</v>
      </c>
    </row>
    <row r="732" spans="1:12" x14ac:dyDescent="0.25">
      <c r="A732">
        <v>51522</v>
      </c>
      <c r="B732" t="s">
        <v>196</v>
      </c>
      <c r="C732" t="s">
        <v>59</v>
      </c>
      <c r="D732" t="s">
        <v>60</v>
      </c>
      <c r="E732" t="s">
        <v>5</v>
      </c>
      <c r="F732" t="s">
        <v>17</v>
      </c>
      <c r="G732" t="s">
        <v>18</v>
      </c>
      <c r="H732" t="s">
        <v>8</v>
      </c>
      <c r="I732">
        <v>10</v>
      </c>
      <c r="J732">
        <v>2</v>
      </c>
      <c r="K732" t="s">
        <v>63</v>
      </c>
      <c r="L732" t="str">
        <f>VLOOKUP(E732&amp;"-"&amp;F732&amp;"-"&amp;G732&amp;"-"&amp;H732,'ХЛМ класифікація проявлень'!A:F,6,0)</f>
        <v>Логотип/плашка в програмі</v>
      </c>
    </row>
    <row r="733" spans="1:12" x14ac:dyDescent="0.25">
      <c r="A733">
        <v>51522</v>
      </c>
      <c r="B733" t="s">
        <v>196</v>
      </c>
      <c r="C733" t="s">
        <v>59</v>
      </c>
      <c r="D733" t="s">
        <v>60</v>
      </c>
      <c r="E733" t="s">
        <v>5</v>
      </c>
      <c r="F733" t="s">
        <v>87</v>
      </c>
      <c r="G733" t="s">
        <v>191</v>
      </c>
      <c r="H733" t="s">
        <v>8</v>
      </c>
      <c r="I733">
        <v>2</v>
      </c>
      <c r="J733">
        <v>5</v>
      </c>
      <c r="K733" t="s">
        <v>65</v>
      </c>
      <c r="L733" t="str">
        <f>VLOOKUP(E733&amp;"-"&amp;F733&amp;"-"&amp;G733&amp;"-"&amp;H733,'ХЛМ класифікація проявлень'!A:F,6,0)</f>
        <v>Не вичерпує квоту спонсорства</v>
      </c>
    </row>
    <row r="734" spans="1:12" x14ac:dyDescent="0.25">
      <c r="A734">
        <v>51522</v>
      </c>
      <c r="B734" t="s">
        <v>196</v>
      </c>
      <c r="C734" t="s">
        <v>59</v>
      </c>
      <c r="D734" t="s">
        <v>60</v>
      </c>
      <c r="E734" t="s">
        <v>5</v>
      </c>
      <c r="F734" t="s">
        <v>74</v>
      </c>
      <c r="G734" t="s">
        <v>89</v>
      </c>
      <c r="H734" t="s">
        <v>26</v>
      </c>
      <c r="I734">
        <v>3</v>
      </c>
      <c r="J734">
        <v>5</v>
      </c>
      <c r="K734" t="s">
        <v>68</v>
      </c>
      <c r="L734" t="str">
        <f>VLOOKUP(E734&amp;"-"&amp;F734&amp;"-"&amp;G734&amp;"-"&amp;H734,'ХЛМ класифікація проявлень'!A:F,6,0)</f>
        <v>Не вичерпує квоту спонсорства</v>
      </c>
    </row>
    <row r="735" spans="1:12" x14ac:dyDescent="0.25">
      <c r="A735">
        <v>51522</v>
      </c>
      <c r="B735" t="s">
        <v>196</v>
      </c>
      <c r="C735" t="s">
        <v>59</v>
      </c>
      <c r="D735" t="s">
        <v>60</v>
      </c>
      <c r="E735" t="s">
        <v>5</v>
      </c>
      <c r="F735" t="s">
        <v>87</v>
      </c>
      <c r="G735" t="s">
        <v>121</v>
      </c>
      <c r="H735" t="s">
        <v>26</v>
      </c>
      <c r="I735">
        <v>3</v>
      </c>
      <c r="J735">
        <v>5</v>
      </c>
      <c r="K735" t="s">
        <v>71</v>
      </c>
      <c r="L735" t="str">
        <f>VLOOKUP(E735&amp;"-"&amp;F735&amp;"-"&amp;G735&amp;"-"&amp;H735,'ХЛМ класифікація проявлень'!A:F,6,0)</f>
        <v>Не вичерпує квоту спонсорства</v>
      </c>
    </row>
    <row r="736" spans="1:12" x14ac:dyDescent="0.25">
      <c r="A736">
        <v>51522</v>
      </c>
      <c r="B736" t="s">
        <v>196</v>
      </c>
      <c r="C736" t="s">
        <v>59</v>
      </c>
      <c r="D736" t="s">
        <v>60</v>
      </c>
      <c r="E736" t="s">
        <v>5</v>
      </c>
      <c r="F736" t="s">
        <v>80</v>
      </c>
      <c r="G736" t="s">
        <v>204</v>
      </c>
      <c r="H736" t="s">
        <v>25</v>
      </c>
      <c r="I736">
        <v>15</v>
      </c>
      <c r="J736">
        <v>1</v>
      </c>
      <c r="K736" t="s">
        <v>62</v>
      </c>
      <c r="L736" t="str">
        <f>VLOOKUP(E736&amp;"-"&amp;F736&amp;"-"&amp;G736&amp;"-"&amp;H736,'ХЛМ класифікація проявлень'!A:F,6,0)</f>
        <v>???</v>
      </c>
    </row>
    <row r="737" spans="1:12" x14ac:dyDescent="0.25">
      <c r="A737">
        <v>51522</v>
      </c>
      <c r="B737" t="s">
        <v>196</v>
      </c>
      <c r="C737" t="s">
        <v>59</v>
      </c>
      <c r="D737" t="s">
        <v>60</v>
      </c>
      <c r="E737" t="s">
        <v>35</v>
      </c>
      <c r="F737" t="s">
        <v>61</v>
      </c>
      <c r="G737" t="s">
        <v>76</v>
      </c>
      <c r="H737" t="s">
        <v>77</v>
      </c>
      <c r="I737">
        <v>10</v>
      </c>
      <c r="J737">
        <v>30</v>
      </c>
      <c r="K737" t="s">
        <v>62</v>
      </c>
      <c r="L737" t="str">
        <f>VLOOKUP(E737&amp;"-"&amp;F737&amp;"-"&amp;G737&amp;"-"&amp;H737,'ХЛМ класифікація проявлень'!A:F,6,0)</f>
        <v>Преміум з фіксацією в анонсі проекту</v>
      </c>
    </row>
    <row r="738" spans="1:12" x14ac:dyDescent="0.25">
      <c r="A738">
        <v>51522</v>
      </c>
      <c r="B738" t="s">
        <v>196</v>
      </c>
      <c r="C738" t="s">
        <v>59</v>
      </c>
      <c r="D738" t="s">
        <v>60</v>
      </c>
      <c r="E738" t="s">
        <v>35</v>
      </c>
      <c r="F738" t="s">
        <v>17</v>
      </c>
      <c r="G738" t="s">
        <v>18</v>
      </c>
      <c r="H738" t="s">
        <v>38</v>
      </c>
      <c r="I738">
        <v>10</v>
      </c>
      <c r="J738">
        <v>30</v>
      </c>
      <c r="K738" t="s">
        <v>63</v>
      </c>
      <c r="L738" t="str">
        <f>VLOOKUP(E738&amp;"-"&amp;F738&amp;"-"&amp;G738&amp;"-"&amp;H738,'ХЛМ класифікація проявлень'!A:F,6,0)</f>
        <v>Логотип/плашка в спонсорському анонсі проекту</v>
      </c>
    </row>
    <row r="739" spans="1:12" x14ac:dyDescent="0.25">
      <c r="A739">
        <v>51522</v>
      </c>
      <c r="B739" t="s">
        <v>196</v>
      </c>
      <c r="C739" t="s">
        <v>59</v>
      </c>
      <c r="D739" t="s">
        <v>60</v>
      </c>
      <c r="E739" t="s">
        <v>35</v>
      </c>
      <c r="F739" t="s">
        <v>61</v>
      </c>
      <c r="G739" t="s">
        <v>76</v>
      </c>
      <c r="H739" t="s">
        <v>77</v>
      </c>
      <c r="I739">
        <v>10</v>
      </c>
      <c r="J739">
        <v>26</v>
      </c>
      <c r="K739" t="s">
        <v>62</v>
      </c>
      <c r="L739" t="str">
        <f>VLOOKUP(E739&amp;"-"&amp;F739&amp;"-"&amp;G739&amp;"-"&amp;H739,'ХЛМ класифікація проявлень'!A:F,6,0)</f>
        <v>Преміум з фіксацією в анонсі проекту</v>
      </c>
    </row>
    <row r="740" spans="1:12" x14ac:dyDescent="0.25">
      <c r="A740">
        <v>51522</v>
      </c>
      <c r="B740" t="s">
        <v>196</v>
      </c>
      <c r="C740" t="s">
        <v>59</v>
      </c>
      <c r="D740" t="s">
        <v>60</v>
      </c>
      <c r="E740" t="s">
        <v>35</v>
      </c>
      <c r="F740" t="s">
        <v>17</v>
      </c>
      <c r="G740" t="s">
        <v>18</v>
      </c>
      <c r="H740" t="s">
        <v>38</v>
      </c>
      <c r="I740">
        <v>10</v>
      </c>
      <c r="J740">
        <v>26</v>
      </c>
      <c r="K740" t="s">
        <v>63</v>
      </c>
      <c r="L740" t="str">
        <f>VLOOKUP(E740&amp;"-"&amp;F740&amp;"-"&amp;G740&amp;"-"&amp;H740,'ХЛМ класифікація проявлень'!A:F,6,0)</f>
        <v>Логотип/плашка в спонсорському анонсі проекту</v>
      </c>
    </row>
    <row r="741" spans="1:12" x14ac:dyDescent="0.25">
      <c r="A741">
        <v>51614</v>
      </c>
      <c r="B741" t="s">
        <v>196</v>
      </c>
      <c r="C741" t="s">
        <v>59</v>
      </c>
      <c r="D741" t="s">
        <v>60</v>
      </c>
      <c r="E741" t="s">
        <v>5</v>
      </c>
      <c r="F741" t="s">
        <v>61</v>
      </c>
      <c r="G741" t="s">
        <v>205</v>
      </c>
      <c r="H741" t="s">
        <v>26</v>
      </c>
      <c r="I741">
        <v>10</v>
      </c>
      <c r="J741">
        <v>1</v>
      </c>
      <c r="K741" t="s">
        <v>62</v>
      </c>
      <c r="L741" t="str">
        <f>VLOOKUP(E741&amp;"-"&amp;F741&amp;"-"&amp;G741&amp;"-"&amp;H741,'ХЛМ класифікація проявлень'!A:F,6,0)</f>
        <v>Преміум з фіксацією</v>
      </c>
    </row>
    <row r="742" spans="1:12" x14ac:dyDescent="0.25">
      <c r="A742">
        <v>51614</v>
      </c>
      <c r="B742" t="s">
        <v>196</v>
      </c>
      <c r="C742" t="s">
        <v>59</v>
      </c>
      <c r="D742" t="s">
        <v>60</v>
      </c>
      <c r="E742" t="s">
        <v>5</v>
      </c>
      <c r="F742" t="s">
        <v>80</v>
      </c>
      <c r="G742" t="s">
        <v>205</v>
      </c>
      <c r="H742" t="s">
        <v>26</v>
      </c>
      <c r="I742">
        <v>15</v>
      </c>
      <c r="J742">
        <v>1</v>
      </c>
      <c r="K742" t="s">
        <v>63</v>
      </c>
      <c r="L742" t="str">
        <f>VLOOKUP(E742&amp;"-"&amp;F742&amp;"-"&amp;G742&amp;"-"&amp;H742,'ХЛМ класифікація проявлень'!A:F,6,0)</f>
        <v>???</v>
      </c>
    </row>
    <row r="743" spans="1:12" x14ac:dyDescent="0.25">
      <c r="A743">
        <v>51614</v>
      </c>
      <c r="B743" t="s">
        <v>196</v>
      </c>
      <c r="C743" t="s">
        <v>59</v>
      </c>
      <c r="D743" t="s">
        <v>60</v>
      </c>
      <c r="E743" t="s">
        <v>5</v>
      </c>
      <c r="F743" t="s">
        <v>17</v>
      </c>
      <c r="G743" t="s">
        <v>18</v>
      </c>
      <c r="H743" t="s">
        <v>8</v>
      </c>
      <c r="I743">
        <v>10</v>
      </c>
      <c r="J743">
        <v>2</v>
      </c>
      <c r="K743" t="s">
        <v>65</v>
      </c>
      <c r="L743" t="str">
        <f>VLOOKUP(E743&amp;"-"&amp;F743&amp;"-"&amp;G743&amp;"-"&amp;H743,'ХЛМ класифікація проявлень'!A:F,6,0)</f>
        <v>Логотип/плашка в програмі</v>
      </c>
    </row>
    <row r="744" spans="1:12" x14ac:dyDescent="0.25">
      <c r="A744">
        <v>51614</v>
      </c>
      <c r="B744" t="s">
        <v>196</v>
      </c>
      <c r="C744" t="s">
        <v>59</v>
      </c>
      <c r="D744" t="s">
        <v>60</v>
      </c>
      <c r="E744" t="s">
        <v>35</v>
      </c>
      <c r="F744" t="s">
        <v>61</v>
      </c>
      <c r="G744" t="s">
        <v>76</v>
      </c>
      <c r="H744" t="s">
        <v>77</v>
      </c>
      <c r="I744">
        <v>10</v>
      </c>
      <c r="J744">
        <v>30</v>
      </c>
      <c r="K744" t="s">
        <v>62</v>
      </c>
      <c r="L744" t="str">
        <f>VLOOKUP(E744&amp;"-"&amp;F744&amp;"-"&amp;G744&amp;"-"&amp;H744,'ХЛМ класифікація проявлень'!A:F,6,0)</f>
        <v>Преміум з фіксацією в анонсі проекту</v>
      </c>
    </row>
    <row r="745" spans="1:12" x14ac:dyDescent="0.25">
      <c r="A745">
        <v>51614</v>
      </c>
      <c r="B745" t="s">
        <v>196</v>
      </c>
      <c r="C745" t="s">
        <v>59</v>
      </c>
      <c r="D745" t="s">
        <v>60</v>
      </c>
      <c r="E745" t="s">
        <v>35</v>
      </c>
      <c r="F745" t="s">
        <v>17</v>
      </c>
      <c r="G745" t="s">
        <v>18</v>
      </c>
      <c r="H745" t="s">
        <v>38</v>
      </c>
      <c r="I745">
        <v>10</v>
      </c>
      <c r="J745">
        <v>30</v>
      </c>
      <c r="K745" t="s">
        <v>63</v>
      </c>
      <c r="L745" t="str">
        <f>VLOOKUP(E745&amp;"-"&amp;F745&amp;"-"&amp;G745&amp;"-"&amp;H745,'ХЛМ класифікація проявлень'!A:F,6,0)</f>
        <v>Логотип/плашка в спонсорському анонсі проекту</v>
      </c>
    </row>
    <row r="746" spans="1:12" x14ac:dyDescent="0.25">
      <c r="A746">
        <v>51624</v>
      </c>
      <c r="B746" t="s">
        <v>196</v>
      </c>
      <c r="C746" t="s">
        <v>59</v>
      </c>
      <c r="D746" t="s">
        <v>60</v>
      </c>
      <c r="E746" t="s">
        <v>5</v>
      </c>
      <c r="F746" t="s">
        <v>61</v>
      </c>
      <c r="G746" t="s">
        <v>23</v>
      </c>
      <c r="H746" t="s">
        <v>26</v>
      </c>
      <c r="I746">
        <v>10</v>
      </c>
      <c r="J746">
        <v>1</v>
      </c>
      <c r="K746" t="s">
        <v>62</v>
      </c>
      <c r="L746" t="str">
        <f>VLOOKUP(E746&amp;"-"&amp;F746&amp;"-"&amp;G746&amp;"-"&amp;H746,'ХЛМ класифікація проявлень'!A:F,6,0)</f>
        <v>Преміум з фіксацією</v>
      </c>
    </row>
    <row r="747" spans="1:12" x14ac:dyDescent="0.25">
      <c r="A747">
        <v>51624</v>
      </c>
      <c r="B747" t="s">
        <v>196</v>
      </c>
      <c r="C747" t="s">
        <v>59</v>
      </c>
      <c r="D747" t="s">
        <v>60</v>
      </c>
      <c r="E747" t="s">
        <v>5</v>
      </c>
      <c r="F747" t="s">
        <v>80</v>
      </c>
      <c r="G747" t="s">
        <v>23</v>
      </c>
      <c r="H747" t="s">
        <v>26</v>
      </c>
      <c r="I747">
        <v>15</v>
      </c>
      <c r="J747">
        <v>1</v>
      </c>
      <c r="K747" t="s">
        <v>63</v>
      </c>
      <c r="L747" t="str">
        <f>VLOOKUP(E747&amp;"-"&amp;F747&amp;"-"&amp;G747&amp;"-"&amp;H747,'ХЛМ класифікація проявлень'!A:F,6,0)</f>
        <v>Преміум з фіксацією</v>
      </c>
    </row>
    <row r="748" spans="1:12" x14ac:dyDescent="0.25">
      <c r="A748">
        <v>51624</v>
      </c>
      <c r="B748" t="s">
        <v>196</v>
      </c>
      <c r="C748" t="s">
        <v>59</v>
      </c>
      <c r="D748" t="s">
        <v>60</v>
      </c>
      <c r="E748" t="s">
        <v>5</v>
      </c>
      <c r="F748" t="s">
        <v>17</v>
      </c>
      <c r="G748" t="s">
        <v>18</v>
      </c>
      <c r="H748" t="s">
        <v>8</v>
      </c>
      <c r="I748">
        <v>10</v>
      </c>
      <c r="J748">
        <v>2</v>
      </c>
      <c r="K748" t="s">
        <v>65</v>
      </c>
      <c r="L748" t="str">
        <f>VLOOKUP(E748&amp;"-"&amp;F748&amp;"-"&amp;G748&amp;"-"&amp;H748,'ХЛМ класифікація проявлень'!A:F,6,0)</f>
        <v>Логотип/плашка в програмі</v>
      </c>
    </row>
    <row r="749" spans="1:12" x14ac:dyDescent="0.25">
      <c r="A749">
        <v>51624</v>
      </c>
      <c r="B749" t="s">
        <v>196</v>
      </c>
      <c r="C749" t="s">
        <v>59</v>
      </c>
      <c r="D749" t="s">
        <v>60</v>
      </c>
      <c r="E749" t="s">
        <v>5</v>
      </c>
      <c r="F749" t="s">
        <v>87</v>
      </c>
      <c r="G749" t="s">
        <v>191</v>
      </c>
      <c r="H749" t="s">
        <v>8</v>
      </c>
      <c r="I749">
        <v>2</v>
      </c>
      <c r="J749">
        <v>5</v>
      </c>
      <c r="K749" t="s">
        <v>68</v>
      </c>
      <c r="L749" t="str">
        <f>VLOOKUP(E749&amp;"-"&amp;F749&amp;"-"&amp;G749&amp;"-"&amp;H749,'ХЛМ класифікація проявлень'!A:F,6,0)</f>
        <v>Не вичерпує квоту спонсорства</v>
      </c>
    </row>
    <row r="750" spans="1:12" x14ac:dyDescent="0.25">
      <c r="A750">
        <v>51624</v>
      </c>
      <c r="B750" t="s">
        <v>196</v>
      </c>
      <c r="C750" t="s">
        <v>59</v>
      </c>
      <c r="D750" t="s">
        <v>60</v>
      </c>
      <c r="E750" t="s">
        <v>5</v>
      </c>
      <c r="F750" t="s">
        <v>74</v>
      </c>
      <c r="G750" t="s">
        <v>89</v>
      </c>
      <c r="H750" t="s">
        <v>26</v>
      </c>
      <c r="I750">
        <v>3</v>
      </c>
      <c r="J750">
        <v>5</v>
      </c>
      <c r="K750" t="s">
        <v>71</v>
      </c>
      <c r="L750" t="str">
        <f>VLOOKUP(E750&amp;"-"&amp;F750&amp;"-"&amp;G750&amp;"-"&amp;H750,'ХЛМ класифікація проявлень'!A:F,6,0)</f>
        <v>Не вичерпує квоту спонсорства</v>
      </c>
    </row>
    <row r="751" spans="1:12" x14ac:dyDescent="0.25">
      <c r="A751">
        <v>51624</v>
      </c>
      <c r="B751" t="s">
        <v>196</v>
      </c>
      <c r="C751" t="s">
        <v>59</v>
      </c>
      <c r="D751" t="s">
        <v>60</v>
      </c>
      <c r="E751" t="s">
        <v>5</v>
      </c>
      <c r="F751" t="s">
        <v>87</v>
      </c>
      <c r="G751" t="s">
        <v>121</v>
      </c>
      <c r="H751" t="s">
        <v>26</v>
      </c>
      <c r="I751">
        <v>3</v>
      </c>
      <c r="J751">
        <v>5</v>
      </c>
      <c r="K751" t="s">
        <v>72</v>
      </c>
      <c r="L751" t="str">
        <f>VLOOKUP(E751&amp;"-"&amp;F751&amp;"-"&amp;G751&amp;"-"&amp;H751,'ХЛМ класифікація проявлень'!A:F,6,0)</f>
        <v>Не вичерпує квоту спонсорства</v>
      </c>
    </row>
    <row r="752" spans="1:12" x14ac:dyDescent="0.25">
      <c r="A752">
        <v>51624</v>
      </c>
      <c r="B752" t="s">
        <v>196</v>
      </c>
      <c r="C752" t="s">
        <v>59</v>
      </c>
      <c r="D752" t="s">
        <v>60</v>
      </c>
      <c r="E752" t="s">
        <v>35</v>
      </c>
      <c r="F752" t="s">
        <v>61</v>
      </c>
      <c r="G752" t="s">
        <v>76</v>
      </c>
      <c r="H752" t="s">
        <v>77</v>
      </c>
      <c r="I752">
        <v>10</v>
      </c>
      <c r="J752">
        <v>30</v>
      </c>
      <c r="K752" t="s">
        <v>62</v>
      </c>
      <c r="L752" t="str">
        <f>VLOOKUP(E752&amp;"-"&amp;F752&amp;"-"&amp;G752&amp;"-"&amp;H752,'ХЛМ класифікація проявлень'!A:F,6,0)</f>
        <v>Преміум з фіксацією в анонсі проекту</v>
      </c>
    </row>
    <row r="753" spans="1:12" x14ac:dyDescent="0.25">
      <c r="A753">
        <v>51624</v>
      </c>
      <c r="B753" t="s">
        <v>196</v>
      </c>
      <c r="C753" t="s">
        <v>59</v>
      </c>
      <c r="D753" t="s">
        <v>60</v>
      </c>
      <c r="E753" t="s">
        <v>35</v>
      </c>
      <c r="F753" t="s">
        <v>17</v>
      </c>
      <c r="G753" t="s">
        <v>18</v>
      </c>
      <c r="H753" t="s">
        <v>38</v>
      </c>
      <c r="I753">
        <v>10</v>
      </c>
      <c r="J753">
        <v>30</v>
      </c>
      <c r="K753" t="s">
        <v>63</v>
      </c>
      <c r="L753" t="str">
        <f>VLOOKUP(E753&amp;"-"&amp;F753&amp;"-"&amp;G753&amp;"-"&amp;H753,'ХЛМ класифікація проявлень'!A:F,6,0)</f>
        <v>Логотип/плашка в спонсорському анонсі проекту</v>
      </c>
    </row>
    <row r="754" spans="1:12" x14ac:dyDescent="0.25">
      <c r="A754">
        <v>52853</v>
      </c>
      <c r="B754" t="s">
        <v>197</v>
      </c>
      <c r="C754" t="s">
        <v>59</v>
      </c>
      <c r="D754" t="s">
        <v>60</v>
      </c>
      <c r="E754" t="s">
        <v>5</v>
      </c>
      <c r="F754" t="s">
        <v>61</v>
      </c>
      <c r="G754" t="s">
        <v>23</v>
      </c>
      <c r="H754" t="s">
        <v>25</v>
      </c>
      <c r="I754">
        <v>10</v>
      </c>
      <c r="J754">
        <v>1</v>
      </c>
      <c r="K754" t="s">
        <v>62</v>
      </c>
      <c r="L754" t="str">
        <f>VLOOKUP(E754&amp;"-"&amp;F754&amp;"-"&amp;G754&amp;"-"&amp;H754,'ХЛМ класифікація проявлень'!A:F,6,0)</f>
        <v>Спонсорська заставка без фіксації</v>
      </c>
    </row>
    <row r="755" spans="1:12" x14ac:dyDescent="0.25">
      <c r="A755">
        <v>52853</v>
      </c>
      <c r="B755" t="s">
        <v>197</v>
      </c>
      <c r="C755" t="s">
        <v>59</v>
      </c>
      <c r="D755" t="s">
        <v>60</v>
      </c>
      <c r="E755" t="s">
        <v>35</v>
      </c>
      <c r="F755" t="s">
        <v>61</v>
      </c>
      <c r="G755" t="s">
        <v>76</v>
      </c>
      <c r="H755" t="s">
        <v>77</v>
      </c>
      <c r="I755">
        <v>10</v>
      </c>
      <c r="J755">
        <v>1</v>
      </c>
      <c r="K755" t="s">
        <v>62</v>
      </c>
      <c r="L755" t="str">
        <f>VLOOKUP(E755&amp;"-"&amp;F755&amp;"-"&amp;G755&amp;"-"&amp;H755,'ХЛМ класифікація проявлень'!A:F,6,0)</f>
        <v>Преміум з фіксацією в анонсі проекту</v>
      </c>
    </row>
    <row r="756" spans="1:12" x14ac:dyDescent="0.25">
      <c r="A756">
        <v>52853</v>
      </c>
      <c r="B756" t="s">
        <v>197</v>
      </c>
      <c r="C756" t="s">
        <v>59</v>
      </c>
      <c r="D756" t="s">
        <v>60</v>
      </c>
      <c r="E756" t="s">
        <v>5</v>
      </c>
      <c r="F756" t="s">
        <v>61</v>
      </c>
      <c r="G756" t="s">
        <v>23</v>
      </c>
      <c r="H756" t="s">
        <v>85</v>
      </c>
      <c r="I756">
        <v>10</v>
      </c>
      <c r="J756">
        <v>1</v>
      </c>
      <c r="K756" t="s">
        <v>63</v>
      </c>
      <c r="L756" t="str">
        <f>VLOOKUP(E756&amp;"-"&amp;F756&amp;"-"&amp;G756&amp;"-"&amp;H756,'ХЛМ класифікація проявлень'!A:F,6,0)</f>
        <v>Преміум з фіксацією</v>
      </c>
    </row>
    <row r="757" spans="1:12" x14ac:dyDescent="0.25">
      <c r="A757">
        <v>52853</v>
      </c>
      <c r="B757" t="s">
        <v>197</v>
      </c>
      <c r="C757" t="s">
        <v>59</v>
      </c>
      <c r="D757" t="s">
        <v>60</v>
      </c>
      <c r="E757" t="s">
        <v>5</v>
      </c>
      <c r="F757" t="s">
        <v>17</v>
      </c>
      <c r="G757" t="s">
        <v>18</v>
      </c>
      <c r="H757" t="s">
        <v>8</v>
      </c>
      <c r="I757">
        <v>5</v>
      </c>
      <c r="J757">
        <v>2</v>
      </c>
      <c r="K757" t="s">
        <v>65</v>
      </c>
      <c r="L757" t="str">
        <f>VLOOKUP(E757&amp;"-"&amp;F757&amp;"-"&amp;G757&amp;"-"&amp;H757,'ХЛМ класифікація проявлень'!A:F,6,0)</f>
        <v>Логотип/плашка в програмі</v>
      </c>
    </row>
    <row r="758" spans="1:12" x14ac:dyDescent="0.25">
      <c r="A758">
        <v>52853</v>
      </c>
      <c r="B758" t="s">
        <v>197</v>
      </c>
      <c r="C758" t="s">
        <v>59</v>
      </c>
      <c r="D758" t="s">
        <v>60</v>
      </c>
      <c r="E758" t="s">
        <v>5</v>
      </c>
      <c r="F758" t="s">
        <v>69</v>
      </c>
      <c r="G758" t="s">
        <v>89</v>
      </c>
      <c r="H758" t="s">
        <v>8</v>
      </c>
      <c r="I758">
        <v>5</v>
      </c>
      <c r="J758">
        <v>2</v>
      </c>
      <c r="K758" t="s">
        <v>68</v>
      </c>
      <c r="L758" t="str">
        <f>VLOOKUP(E758&amp;"-"&amp;F758&amp;"-"&amp;G758&amp;"-"&amp;H758,'ХЛМ класифікація проявлень'!A:F,6,0)</f>
        <v>Не вичерпує квоту спонсорства</v>
      </c>
    </row>
    <row r="759" spans="1:12" x14ac:dyDescent="0.25">
      <c r="A759">
        <v>52853</v>
      </c>
      <c r="B759" t="s">
        <v>197</v>
      </c>
      <c r="C759" t="s">
        <v>59</v>
      </c>
      <c r="D759" t="s">
        <v>60</v>
      </c>
      <c r="E759" t="s">
        <v>5</v>
      </c>
      <c r="F759" t="s">
        <v>87</v>
      </c>
      <c r="G759" t="s">
        <v>206</v>
      </c>
      <c r="H759" t="s">
        <v>8</v>
      </c>
      <c r="I759">
        <v>10</v>
      </c>
      <c r="J759">
        <v>1</v>
      </c>
      <c r="K759" t="s">
        <v>71</v>
      </c>
      <c r="L759" t="str">
        <f>VLOOKUP(E759&amp;"-"&amp;F759&amp;"-"&amp;G759&amp;"-"&amp;H759,'ХЛМ класифікація проявлень'!A:F,6,0)</f>
        <v>Не вичерпує квоту спонсорства</v>
      </c>
    </row>
    <row r="760" spans="1:12" x14ac:dyDescent="0.25">
      <c r="A760">
        <v>52853</v>
      </c>
      <c r="B760" t="s">
        <v>197</v>
      </c>
      <c r="C760" t="s">
        <v>59</v>
      </c>
      <c r="D760" t="s">
        <v>60</v>
      </c>
      <c r="E760" t="s">
        <v>5</v>
      </c>
      <c r="F760" t="s">
        <v>74</v>
      </c>
      <c r="G760" t="s">
        <v>86</v>
      </c>
      <c r="H760" t="s">
        <v>8</v>
      </c>
      <c r="I760">
        <v>5</v>
      </c>
      <c r="J760">
        <v>1</v>
      </c>
      <c r="K760" t="s">
        <v>72</v>
      </c>
      <c r="L760" t="str">
        <f>VLOOKUP(E760&amp;"-"&amp;F760&amp;"-"&amp;G760&amp;"-"&amp;H760,'ХЛМ класифікація проявлень'!A:F,6,0)</f>
        <v>Не вичерпує квоту спонсорства</v>
      </c>
    </row>
    <row r="761" spans="1:12" x14ac:dyDescent="0.25">
      <c r="A761">
        <v>52853</v>
      </c>
      <c r="B761" t="s">
        <v>197</v>
      </c>
      <c r="C761" t="s">
        <v>59</v>
      </c>
      <c r="D761" t="s">
        <v>60</v>
      </c>
      <c r="E761" t="s">
        <v>5</v>
      </c>
      <c r="F761" t="s">
        <v>90</v>
      </c>
      <c r="G761" t="s">
        <v>143</v>
      </c>
      <c r="H761" t="s">
        <v>8</v>
      </c>
      <c r="I761">
        <v>10</v>
      </c>
      <c r="J761">
        <v>1</v>
      </c>
      <c r="K761" t="s">
        <v>73</v>
      </c>
      <c r="L761" t="str">
        <f>VLOOKUP(E761&amp;"-"&amp;F761&amp;"-"&amp;G761&amp;"-"&amp;H761,'ХЛМ класифікація проявлень'!A:F,6,0)</f>
        <v>Не вичерпує квоту спонсорства</v>
      </c>
    </row>
    <row r="762" spans="1:12" x14ac:dyDescent="0.25">
      <c r="A762">
        <v>53336</v>
      </c>
      <c r="B762" t="s">
        <v>207</v>
      </c>
      <c r="C762" t="s">
        <v>59</v>
      </c>
      <c r="D762" t="s">
        <v>60</v>
      </c>
      <c r="E762" t="s">
        <v>5</v>
      </c>
      <c r="F762" t="s">
        <v>17</v>
      </c>
      <c r="G762" t="s">
        <v>18</v>
      </c>
      <c r="H762" t="s">
        <v>8</v>
      </c>
      <c r="I762">
        <v>5</v>
      </c>
      <c r="J762">
        <v>2</v>
      </c>
      <c r="K762" t="s">
        <v>62</v>
      </c>
      <c r="L762" t="str">
        <f>VLOOKUP(E762&amp;"-"&amp;F762&amp;"-"&amp;G762&amp;"-"&amp;H762,'ХЛМ класифікація проявлень'!A:F,6,0)</f>
        <v>Логотип/плашка в програмі</v>
      </c>
    </row>
    <row r="763" spans="1:12" x14ac:dyDescent="0.25">
      <c r="A763">
        <v>53336</v>
      </c>
      <c r="B763" t="s">
        <v>207</v>
      </c>
      <c r="C763" t="s">
        <v>59</v>
      </c>
      <c r="D763" t="s">
        <v>60</v>
      </c>
      <c r="E763" t="s">
        <v>35</v>
      </c>
      <c r="F763" t="s">
        <v>17</v>
      </c>
      <c r="G763" t="s">
        <v>95</v>
      </c>
      <c r="H763" t="s">
        <v>38</v>
      </c>
      <c r="I763">
        <v>5</v>
      </c>
      <c r="J763">
        <v>1</v>
      </c>
      <c r="K763" t="s">
        <v>63</v>
      </c>
      <c r="L763" t="str">
        <f>VLOOKUP(E763&amp;"-"&amp;F763&amp;"-"&amp;G763&amp;"-"&amp;H763,'ХЛМ класифікація проявлень'!A:F,6,0)</f>
        <v>Логотип/плашка в спонсорському анонсі проекту</v>
      </c>
    </row>
    <row r="764" spans="1:12" x14ac:dyDescent="0.25">
      <c r="A764">
        <v>53917</v>
      </c>
      <c r="B764" t="s">
        <v>208</v>
      </c>
      <c r="C764" t="s">
        <v>59</v>
      </c>
      <c r="D764" t="s">
        <v>60</v>
      </c>
      <c r="E764" t="s">
        <v>5</v>
      </c>
      <c r="F764" t="s">
        <v>61</v>
      </c>
      <c r="G764" t="s">
        <v>166</v>
      </c>
      <c r="H764" t="s">
        <v>8</v>
      </c>
      <c r="I764">
        <v>10</v>
      </c>
      <c r="J764">
        <v>5</v>
      </c>
      <c r="K764" t="s">
        <v>62</v>
      </c>
      <c r="L764" t="str">
        <f>VLOOKUP(E764&amp;"-"&amp;F764&amp;"-"&amp;G764&amp;"-"&amp;H764,'ХЛМ класифікація проявлень'!A:F,6,0)</f>
        <v>Мікророзрив</v>
      </c>
    </row>
    <row r="765" spans="1:12" x14ac:dyDescent="0.25">
      <c r="A765">
        <v>53917</v>
      </c>
      <c r="B765" t="s">
        <v>208</v>
      </c>
      <c r="C765" t="s">
        <v>59</v>
      </c>
      <c r="D765" t="s">
        <v>60</v>
      </c>
      <c r="E765" t="s">
        <v>5</v>
      </c>
      <c r="F765" t="s">
        <v>17</v>
      </c>
      <c r="G765" t="s">
        <v>174</v>
      </c>
      <c r="H765" t="s">
        <v>8</v>
      </c>
      <c r="I765">
        <v>10</v>
      </c>
      <c r="J765">
        <v>5</v>
      </c>
      <c r="K765" t="s">
        <v>62</v>
      </c>
      <c r="L765" t="str">
        <f>VLOOKUP(E765&amp;"-"&amp;F765&amp;"-"&amp;G765&amp;"-"&amp;H765,'ХЛМ класифікація проявлень'!A:F,6,0)</f>
        <v>Логотип/плашка в програмі</v>
      </c>
    </row>
    <row r="766" spans="1:12" x14ac:dyDescent="0.25">
      <c r="A766">
        <v>53917</v>
      </c>
      <c r="B766" t="s">
        <v>208</v>
      </c>
      <c r="C766" t="s">
        <v>59</v>
      </c>
      <c r="D766" t="s">
        <v>60</v>
      </c>
      <c r="E766" t="s">
        <v>5</v>
      </c>
      <c r="F766" t="s">
        <v>90</v>
      </c>
      <c r="G766" t="s">
        <v>185</v>
      </c>
      <c r="H766" t="s">
        <v>8</v>
      </c>
      <c r="I766">
        <v>10</v>
      </c>
      <c r="J766">
        <v>4</v>
      </c>
      <c r="K766" t="s">
        <v>62</v>
      </c>
      <c r="L766" t="str">
        <f>VLOOKUP(E766&amp;"-"&amp;F766&amp;"-"&amp;G766&amp;"-"&amp;H766,'ХЛМ класифікація проявлень'!A:F,6,0)</f>
        <v>Не вичерпує квоту спонсорства</v>
      </c>
    </row>
    <row r="767" spans="1:12" x14ac:dyDescent="0.25">
      <c r="A767">
        <v>53917</v>
      </c>
      <c r="B767" t="s">
        <v>208</v>
      </c>
      <c r="C767" t="s">
        <v>59</v>
      </c>
      <c r="D767" t="s">
        <v>60</v>
      </c>
      <c r="E767" t="s">
        <v>35</v>
      </c>
      <c r="F767" t="s">
        <v>61</v>
      </c>
      <c r="G767" t="s">
        <v>76</v>
      </c>
      <c r="H767" t="s">
        <v>77</v>
      </c>
      <c r="I767">
        <v>10</v>
      </c>
      <c r="J767">
        <v>1</v>
      </c>
      <c r="K767" t="s">
        <v>62</v>
      </c>
      <c r="L767" t="str">
        <f>VLOOKUP(E767&amp;"-"&amp;F767&amp;"-"&amp;G767&amp;"-"&amp;H767,'ХЛМ класифікація проявлень'!A:F,6,0)</f>
        <v>Преміум з фіксацією в анонсі проекту</v>
      </c>
    </row>
    <row r="768" spans="1:12" x14ac:dyDescent="0.25">
      <c r="A768">
        <v>53917</v>
      </c>
      <c r="B768" t="s">
        <v>208</v>
      </c>
      <c r="C768" t="s">
        <v>59</v>
      </c>
      <c r="D768" t="s">
        <v>60</v>
      </c>
      <c r="E768" t="s">
        <v>35</v>
      </c>
      <c r="F768" t="s">
        <v>17</v>
      </c>
      <c r="G768" t="s">
        <v>95</v>
      </c>
      <c r="H768" t="s">
        <v>38</v>
      </c>
      <c r="I768">
        <v>10</v>
      </c>
      <c r="J768">
        <v>1</v>
      </c>
      <c r="K768" t="s">
        <v>62</v>
      </c>
      <c r="L768" t="str">
        <f>VLOOKUP(E768&amp;"-"&amp;F768&amp;"-"&amp;G768&amp;"-"&amp;H768,'ХЛМ класифікація проявлень'!A:F,6,0)</f>
        <v>Логотип/плашка в спонсорському анонсі проекту</v>
      </c>
    </row>
    <row r="769" spans="1:12" x14ac:dyDescent="0.25">
      <c r="A769">
        <v>53917</v>
      </c>
      <c r="B769" t="s">
        <v>208</v>
      </c>
      <c r="C769" t="s">
        <v>59</v>
      </c>
      <c r="D769" t="s">
        <v>60</v>
      </c>
      <c r="E769" t="s">
        <v>35</v>
      </c>
      <c r="F769" t="s">
        <v>61</v>
      </c>
      <c r="G769" t="s">
        <v>76</v>
      </c>
      <c r="H769" t="s">
        <v>77</v>
      </c>
      <c r="I769">
        <v>10</v>
      </c>
      <c r="J769">
        <v>1</v>
      </c>
      <c r="K769" t="s">
        <v>63</v>
      </c>
      <c r="L769" t="str">
        <f>VLOOKUP(E769&amp;"-"&amp;F769&amp;"-"&amp;G769&amp;"-"&amp;H769,'ХЛМ класифікація проявлень'!A:F,6,0)</f>
        <v>Преміум з фіксацією в анонсі проекту</v>
      </c>
    </row>
    <row r="770" spans="1:12" x14ac:dyDescent="0.25">
      <c r="A770">
        <v>53917</v>
      </c>
      <c r="B770" t="s">
        <v>208</v>
      </c>
      <c r="C770" t="s">
        <v>59</v>
      </c>
      <c r="D770" t="s">
        <v>60</v>
      </c>
      <c r="E770" t="s">
        <v>35</v>
      </c>
      <c r="F770" t="s">
        <v>61</v>
      </c>
      <c r="G770" t="s">
        <v>76</v>
      </c>
      <c r="H770" t="s">
        <v>77</v>
      </c>
      <c r="I770">
        <v>10</v>
      </c>
      <c r="J770">
        <v>1</v>
      </c>
      <c r="K770" t="s">
        <v>65</v>
      </c>
      <c r="L770" t="str">
        <f>VLOOKUP(E770&amp;"-"&amp;F770&amp;"-"&amp;G770&amp;"-"&amp;H770,'ХЛМ класифікація проявлень'!A:F,6,0)</f>
        <v>Преміум з фіксацією в анонсі проекту</v>
      </c>
    </row>
    <row r="771" spans="1:12" x14ac:dyDescent="0.25">
      <c r="A771">
        <v>53917</v>
      </c>
      <c r="B771" t="s">
        <v>208</v>
      </c>
      <c r="C771" t="s">
        <v>59</v>
      </c>
      <c r="D771" t="s">
        <v>60</v>
      </c>
      <c r="E771" t="s">
        <v>35</v>
      </c>
      <c r="F771" t="s">
        <v>61</v>
      </c>
      <c r="G771" t="s">
        <v>76</v>
      </c>
      <c r="H771" t="s">
        <v>77</v>
      </c>
      <c r="I771">
        <v>10</v>
      </c>
      <c r="J771">
        <v>1</v>
      </c>
      <c r="K771" t="s">
        <v>68</v>
      </c>
      <c r="L771" t="str">
        <f>VLOOKUP(E771&amp;"-"&amp;F771&amp;"-"&amp;G771&amp;"-"&amp;H771,'ХЛМ класифікація проявлень'!A:F,6,0)</f>
        <v>Преміум з фіксацією в анонсі проекту</v>
      </c>
    </row>
    <row r="772" spans="1:12" x14ac:dyDescent="0.25">
      <c r="A772">
        <v>54535</v>
      </c>
      <c r="B772" t="s">
        <v>209</v>
      </c>
      <c r="C772" t="s">
        <v>59</v>
      </c>
      <c r="D772" t="s">
        <v>60</v>
      </c>
      <c r="E772" t="s">
        <v>5</v>
      </c>
      <c r="F772" t="s">
        <v>17</v>
      </c>
      <c r="G772" t="s">
        <v>18</v>
      </c>
      <c r="H772" t="s">
        <v>8</v>
      </c>
      <c r="I772">
        <v>5</v>
      </c>
      <c r="J772">
        <v>1</v>
      </c>
      <c r="K772" t="s">
        <v>62</v>
      </c>
      <c r="L772" t="str">
        <f>VLOOKUP(E772&amp;"-"&amp;F772&amp;"-"&amp;G772&amp;"-"&amp;H772,'ХЛМ класифікація проявлень'!A:F,6,0)</f>
        <v>Логотип/плашка в програмі</v>
      </c>
    </row>
    <row r="773" spans="1:12" x14ac:dyDescent="0.25">
      <c r="A773">
        <v>54535</v>
      </c>
      <c r="B773" t="s">
        <v>209</v>
      </c>
      <c r="C773" t="s">
        <v>59</v>
      </c>
      <c r="D773" t="s">
        <v>60</v>
      </c>
      <c r="E773" t="s">
        <v>5</v>
      </c>
      <c r="F773" t="s">
        <v>90</v>
      </c>
      <c r="G773" t="s">
        <v>143</v>
      </c>
      <c r="H773" t="s">
        <v>8</v>
      </c>
      <c r="I773">
        <v>10</v>
      </c>
      <c r="J773">
        <v>1</v>
      </c>
      <c r="K773" t="s">
        <v>63</v>
      </c>
      <c r="L773" t="str">
        <f>VLOOKUP(E773&amp;"-"&amp;F773&amp;"-"&amp;G773&amp;"-"&amp;H773,'ХЛМ класифікація проявлень'!A:F,6,0)</f>
        <v>Не вичерпує квоту спонсорства</v>
      </c>
    </row>
    <row r="774" spans="1:12" x14ac:dyDescent="0.25">
      <c r="A774">
        <v>54535</v>
      </c>
      <c r="B774" t="s">
        <v>209</v>
      </c>
      <c r="C774" t="s">
        <v>59</v>
      </c>
      <c r="D774" t="s">
        <v>60</v>
      </c>
      <c r="E774" t="s">
        <v>35</v>
      </c>
      <c r="F774" t="s">
        <v>61</v>
      </c>
      <c r="G774" t="s">
        <v>76</v>
      </c>
      <c r="H774" t="s">
        <v>77</v>
      </c>
      <c r="I774">
        <v>10</v>
      </c>
      <c r="J774">
        <v>1</v>
      </c>
      <c r="K774" t="s">
        <v>62</v>
      </c>
      <c r="L774" t="str">
        <f>VLOOKUP(E774&amp;"-"&amp;F774&amp;"-"&amp;G774&amp;"-"&amp;H774,'ХЛМ класифікація проявлень'!A:F,6,0)</f>
        <v>Преміум з фіксацією в анонсі проекту</v>
      </c>
    </row>
    <row r="775" spans="1:12" x14ac:dyDescent="0.25">
      <c r="A775">
        <v>54781</v>
      </c>
      <c r="B775" t="s">
        <v>210</v>
      </c>
      <c r="C775" t="s">
        <v>59</v>
      </c>
      <c r="D775" t="s">
        <v>60</v>
      </c>
      <c r="E775" t="s">
        <v>5</v>
      </c>
      <c r="F775" t="s">
        <v>17</v>
      </c>
      <c r="G775" t="s">
        <v>211</v>
      </c>
      <c r="H775" t="s">
        <v>8</v>
      </c>
      <c r="I775">
        <v>10</v>
      </c>
      <c r="J775">
        <v>2</v>
      </c>
      <c r="K775" t="s">
        <v>62</v>
      </c>
      <c r="L775" t="str">
        <f>VLOOKUP(E775&amp;"-"&amp;F775&amp;"-"&amp;G775&amp;"-"&amp;H775,'ХЛМ класифікація проявлень'!A:F,6,0)</f>
        <v>Логотип/плашка в програмі</v>
      </c>
    </row>
    <row r="776" spans="1:12" x14ac:dyDescent="0.25">
      <c r="A776">
        <v>54781</v>
      </c>
      <c r="B776" t="s">
        <v>210</v>
      </c>
      <c r="C776" t="s">
        <v>59</v>
      </c>
      <c r="D776" t="s">
        <v>60</v>
      </c>
      <c r="E776" t="s">
        <v>5</v>
      </c>
      <c r="F776" t="s">
        <v>90</v>
      </c>
      <c r="G776" t="s">
        <v>143</v>
      </c>
      <c r="H776" t="s">
        <v>8</v>
      </c>
      <c r="I776">
        <v>10</v>
      </c>
      <c r="J776">
        <v>1</v>
      </c>
      <c r="K776" t="s">
        <v>63</v>
      </c>
      <c r="L776" t="str">
        <f>VLOOKUP(E776&amp;"-"&amp;F776&amp;"-"&amp;G776&amp;"-"&amp;H776,'ХЛМ класифікація проявлень'!A:F,6,0)</f>
        <v>Не вичерпує квоту спонсорства</v>
      </c>
    </row>
    <row r="777" spans="1:12" x14ac:dyDescent="0.25">
      <c r="A777">
        <v>54781</v>
      </c>
      <c r="B777" t="s">
        <v>210</v>
      </c>
      <c r="C777" t="s">
        <v>59</v>
      </c>
      <c r="D777" t="s">
        <v>60</v>
      </c>
      <c r="E777" t="s">
        <v>5</v>
      </c>
      <c r="F777" t="s">
        <v>74</v>
      </c>
      <c r="G777" t="s">
        <v>31</v>
      </c>
      <c r="H777" t="s">
        <v>8</v>
      </c>
      <c r="I777">
        <v>5</v>
      </c>
      <c r="J777">
        <v>5</v>
      </c>
      <c r="K777" t="s">
        <v>65</v>
      </c>
      <c r="L777" t="str">
        <f>VLOOKUP(E777&amp;"-"&amp;F777&amp;"-"&amp;G777&amp;"-"&amp;H777,'ХЛМ класифікація проявлень'!A:F,6,0)</f>
        <v>Не вичерпує квоту спонсорства</v>
      </c>
    </row>
    <row r="778" spans="1:12" x14ac:dyDescent="0.25">
      <c r="A778">
        <v>54781</v>
      </c>
      <c r="B778" t="s">
        <v>210</v>
      </c>
      <c r="C778" t="s">
        <v>59</v>
      </c>
      <c r="D778" t="s">
        <v>60</v>
      </c>
      <c r="E778" t="s">
        <v>5</v>
      </c>
      <c r="F778" t="s">
        <v>87</v>
      </c>
      <c r="G778" t="s">
        <v>130</v>
      </c>
      <c r="H778" t="s">
        <v>8</v>
      </c>
      <c r="I778">
        <v>5</v>
      </c>
      <c r="J778">
        <v>5</v>
      </c>
      <c r="K778" t="s">
        <v>68</v>
      </c>
      <c r="L778" t="str">
        <f>VLOOKUP(E778&amp;"-"&amp;F778&amp;"-"&amp;G778&amp;"-"&amp;H778,'ХЛМ класифікація проявлень'!A:F,6,0)</f>
        <v>Не вичерпує квоту спонсорства</v>
      </c>
    </row>
    <row r="779" spans="1:12" x14ac:dyDescent="0.25">
      <c r="A779">
        <v>54781</v>
      </c>
      <c r="B779" t="s">
        <v>210</v>
      </c>
      <c r="C779" t="s">
        <v>59</v>
      </c>
      <c r="D779" t="s">
        <v>60</v>
      </c>
      <c r="E779" t="s">
        <v>5</v>
      </c>
      <c r="F779" t="s">
        <v>90</v>
      </c>
      <c r="G779" t="s">
        <v>143</v>
      </c>
      <c r="H779" t="s">
        <v>8</v>
      </c>
      <c r="I779">
        <v>10</v>
      </c>
      <c r="J779">
        <v>2</v>
      </c>
      <c r="K779" t="s">
        <v>63</v>
      </c>
      <c r="L779" t="str">
        <f>VLOOKUP(E779&amp;"-"&amp;F779&amp;"-"&amp;G779&amp;"-"&amp;H779,'ХЛМ класифікація проявлень'!A:F,6,0)</f>
        <v>Не вичерпує квоту спонсорства</v>
      </c>
    </row>
    <row r="780" spans="1:12" x14ac:dyDescent="0.25">
      <c r="A780">
        <v>55605</v>
      </c>
      <c r="B780" t="s">
        <v>209</v>
      </c>
      <c r="C780" t="s">
        <v>59</v>
      </c>
      <c r="D780" t="s">
        <v>60</v>
      </c>
      <c r="E780" t="s">
        <v>5</v>
      </c>
      <c r="F780" t="s">
        <v>90</v>
      </c>
      <c r="G780" t="s">
        <v>212</v>
      </c>
      <c r="H780" t="s">
        <v>85</v>
      </c>
      <c r="I780">
        <v>10</v>
      </c>
      <c r="J780">
        <v>1</v>
      </c>
      <c r="K780" t="s">
        <v>62</v>
      </c>
      <c r="L780" t="str">
        <f>VLOOKUP(E780&amp;"-"&amp;F780&amp;"-"&amp;G780&amp;"-"&amp;H780,'ХЛМ класифікація проявлень'!A:F,6,0)</f>
        <v>Не вичерпує квоту спонсорства</v>
      </c>
    </row>
    <row r="781" spans="1:12" x14ac:dyDescent="0.25">
      <c r="A781">
        <v>55605</v>
      </c>
      <c r="B781" t="s">
        <v>209</v>
      </c>
      <c r="C781" t="s">
        <v>59</v>
      </c>
      <c r="D781" t="s">
        <v>60</v>
      </c>
      <c r="E781" t="s">
        <v>5</v>
      </c>
      <c r="F781" t="s">
        <v>17</v>
      </c>
      <c r="G781" t="s">
        <v>64</v>
      </c>
      <c r="H781" t="s">
        <v>8</v>
      </c>
      <c r="I781">
        <v>5</v>
      </c>
      <c r="J781">
        <v>2</v>
      </c>
      <c r="K781" t="s">
        <v>63</v>
      </c>
      <c r="L781" t="str">
        <f>VLOOKUP(E781&amp;"-"&amp;F781&amp;"-"&amp;G781&amp;"-"&amp;H781,'ХЛМ класифікація проявлень'!A:F,6,0)</f>
        <v>Логотип/плашка в програмі</v>
      </c>
    </row>
    <row r="782" spans="1:12" x14ac:dyDescent="0.25">
      <c r="A782">
        <v>55605</v>
      </c>
      <c r="B782" t="s">
        <v>209</v>
      </c>
      <c r="C782" t="s">
        <v>59</v>
      </c>
      <c r="D782" t="s">
        <v>60</v>
      </c>
      <c r="E782" t="s">
        <v>5</v>
      </c>
      <c r="F782" t="s">
        <v>66</v>
      </c>
      <c r="G782" t="s">
        <v>67</v>
      </c>
      <c r="H782" t="s">
        <v>8</v>
      </c>
      <c r="I782">
        <v>60</v>
      </c>
      <c r="J782">
        <v>1</v>
      </c>
      <c r="K782" t="s">
        <v>65</v>
      </c>
      <c r="L782" t="str">
        <f>VLOOKUP(E782&amp;"-"&amp;F782&amp;"-"&amp;G782&amp;"-"&amp;H782,'ХЛМ класифікація проявлень'!A:F,6,0)</f>
        <v>Не вичерпує квоту спонсорства</v>
      </c>
    </row>
    <row r="783" spans="1:12" x14ac:dyDescent="0.25">
      <c r="A783">
        <v>55605</v>
      </c>
      <c r="B783" t="s">
        <v>209</v>
      </c>
      <c r="C783" t="s">
        <v>59</v>
      </c>
      <c r="D783" t="s">
        <v>60</v>
      </c>
      <c r="E783" t="s">
        <v>35</v>
      </c>
      <c r="F783" t="s">
        <v>61</v>
      </c>
      <c r="G783" t="s">
        <v>76</v>
      </c>
      <c r="H783" t="s">
        <v>77</v>
      </c>
      <c r="I783">
        <v>10</v>
      </c>
      <c r="J783">
        <v>1</v>
      </c>
      <c r="K783" t="s">
        <v>62</v>
      </c>
      <c r="L783" t="str">
        <f>VLOOKUP(E783&amp;"-"&amp;F783&amp;"-"&amp;G783&amp;"-"&amp;H783,'ХЛМ класифікація проявлень'!A:F,6,0)</f>
        <v>Преміум з фіксацією в анонсі проекту</v>
      </c>
    </row>
    <row r="784" spans="1:12" x14ac:dyDescent="0.25">
      <c r="A784">
        <v>55605</v>
      </c>
      <c r="B784" t="s">
        <v>209</v>
      </c>
      <c r="C784" t="s">
        <v>59</v>
      </c>
      <c r="D784" t="s">
        <v>60</v>
      </c>
      <c r="E784" t="s">
        <v>35</v>
      </c>
      <c r="F784" t="s">
        <v>61</v>
      </c>
      <c r="G784" t="s">
        <v>76</v>
      </c>
      <c r="H784" t="s">
        <v>77</v>
      </c>
      <c r="I784" t="s">
        <v>142</v>
      </c>
      <c r="J784">
        <v>1</v>
      </c>
      <c r="K784" t="s">
        <v>63</v>
      </c>
      <c r="L784" t="str">
        <f>VLOOKUP(E784&amp;"-"&amp;F784&amp;"-"&amp;G784&amp;"-"&amp;H784,'ХЛМ класифікація проявлень'!A:F,6,0)</f>
        <v>Преміум з фіксацією в анонсі проекту</v>
      </c>
    </row>
  </sheetData>
  <pageMargins left="0.7" right="0.7" top="0.75" bottom="0.75" header="0.3" footer="0.3"/>
  <pageSetup paperSize="0" orientation="portrait" verticalDpi="0"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5"/>
  <sheetViews>
    <sheetView workbookViewId="0">
      <selection activeCell="G27" sqref="G27"/>
    </sheetView>
  </sheetViews>
  <sheetFormatPr defaultRowHeight="15" x14ac:dyDescent="0.25"/>
  <cols>
    <col min="2" max="2" width="9.85546875" customWidth="1"/>
    <col min="3" max="3" width="11.42578125" customWidth="1"/>
    <col min="4" max="4" width="20.7109375" customWidth="1"/>
    <col min="5" max="5" width="20.42578125" customWidth="1"/>
    <col min="6" max="6" width="13" customWidth="1"/>
    <col min="7" max="7" width="13.5703125" customWidth="1"/>
    <col min="8" max="8" width="10.7109375" customWidth="1"/>
    <col min="9" max="9" width="13.5703125" customWidth="1"/>
    <col min="10" max="10" width="10.7109375" customWidth="1"/>
    <col min="11" max="11" width="13.5703125" customWidth="1"/>
    <col min="12" max="12" width="11.140625" customWidth="1"/>
  </cols>
  <sheetData>
    <row r="1" spans="1:12" ht="22.5" customHeight="1" x14ac:dyDescent="0.25">
      <c r="A1" s="33" t="s">
        <v>260</v>
      </c>
      <c r="B1" s="33" t="s">
        <v>261</v>
      </c>
      <c r="C1" s="1" t="s">
        <v>0</v>
      </c>
      <c r="D1" s="1" t="s">
        <v>1</v>
      </c>
      <c r="E1" s="2" t="s">
        <v>2</v>
      </c>
      <c r="F1" s="2" t="s">
        <v>3</v>
      </c>
      <c r="G1" s="34" t="s">
        <v>262</v>
      </c>
      <c r="H1" s="34" t="s">
        <v>263</v>
      </c>
      <c r="I1" s="34" t="s">
        <v>264</v>
      </c>
      <c r="J1" s="34" t="s">
        <v>265</v>
      </c>
      <c r="K1" s="34" t="s">
        <v>266</v>
      </c>
      <c r="L1" s="54" t="s">
        <v>45</v>
      </c>
    </row>
    <row r="2" spans="1:12" ht="15" customHeight="1" x14ac:dyDescent="0.25">
      <c r="A2" t="s">
        <v>267</v>
      </c>
      <c r="B2" s="35" t="s">
        <v>268</v>
      </c>
      <c r="C2" s="36" t="s">
        <v>35</v>
      </c>
      <c r="D2" s="37" t="s">
        <v>22</v>
      </c>
      <c r="E2" s="35" t="s">
        <v>76</v>
      </c>
      <c r="F2" s="37" t="s">
        <v>77</v>
      </c>
      <c r="G2" s="38">
        <v>2</v>
      </c>
      <c r="H2" s="39">
        <v>25</v>
      </c>
      <c r="I2" s="39">
        <v>20</v>
      </c>
      <c r="J2" s="40">
        <f t="shared" ref="J2:J21" si="0">G2*H2</f>
        <v>50</v>
      </c>
      <c r="K2" s="39">
        <f t="shared" ref="K2:K15" si="1">I2*J2</f>
        <v>1000</v>
      </c>
      <c r="L2" t="str">
        <f>VLOOKUP(C2&amp;"-"&amp;D2&amp;"-"&amp;E2&amp;"-"&amp;F2,'ІР класифікація проявлень'!A:I,9,0)</f>
        <v>Преміум з фіксацією</v>
      </c>
    </row>
    <row r="3" spans="1:12" ht="15" customHeight="1" x14ac:dyDescent="0.25">
      <c r="A3" t="s">
        <v>267</v>
      </c>
      <c r="B3" s="35" t="s">
        <v>268</v>
      </c>
      <c r="C3" s="36" t="s">
        <v>35</v>
      </c>
      <c r="D3" s="41" t="s">
        <v>15</v>
      </c>
      <c r="E3" s="35" t="s">
        <v>93</v>
      </c>
      <c r="F3" s="41" t="s">
        <v>38</v>
      </c>
      <c r="G3" s="38">
        <v>2</v>
      </c>
      <c r="H3" s="39">
        <v>25</v>
      </c>
      <c r="I3" s="39">
        <v>20</v>
      </c>
      <c r="J3" s="40">
        <f t="shared" si="0"/>
        <v>50</v>
      </c>
      <c r="K3" s="39">
        <f t="shared" si="1"/>
        <v>1000</v>
      </c>
      <c r="L3" t="str">
        <f>VLOOKUP(C3&amp;"-"&amp;D3&amp;"-"&amp;E3&amp;"-"&amp;F3,'ІР класифікація проявлень'!A:I,9,0)</f>
        <v>Логотип/плашка в тизер</v>
      </c>
    </row>
    <row r="4" spans="1:12" ht="15" customHeight="1" x14ac:dyDescent="0.25">
      <c r="A4" t="s">
        <v>267</v>
      </c>
      <c r="B4" s="35" t="s">
        <v>251</v>
      </c>
      <c r="C4" s="36" t="s">
        <v>35</v>
      </c>
      <c r="D4" s="37" t="s">
        <v>22</v>
      </c>
      <c r="E4" s="35" t="s">
        <v>76</v>
      </c>
      <c r="F4" s="37" t="s">
        <v>77</v>
      </c>
      <c r="G4" s="38">
        <v>2</v>
      </c>
      <c r="H4" s="39">
        <v>20</v>
      </c>
      <c r="I4" s="39">
        <v>20</v>
      </c>
      <c r="J4" s="40">
        <f t="shared" si="0"/>
        <v>40</v>
      </c>
      <c r="K4" s="39">
        <f t="shared" si="1"/>
        <v>800</v>
      </c>
      <c r="L4" t="str">
        <f>VLOOKUP(C4&amp;"-"&amp;D4&amp;"-"&amp;E4&amp;"-"&amp;F4,'ІР класифікація проявлень'!A:I,9,0)</f>
        <v>Преміум з фіксацією</v>
      </c>
    </row>
    <row r="5" spans="1:12" ht="15" customHeight="1" x14ac:dyDescent="0.25">
      <c r="A5" t="s">
        <v>267</v>
      </c>
      <c r="B5" s="35" t="s">
        <v>248</v>
      </c>
      <c r="C5" s="36" t="s">
        <v>35</v>
      </c>
      <c r="D5" s="37" t="s">
        <v>22</v>
      </c>
      <c r="E5" s="35" t="s">
        <v>76</v>
      </c>
      <c r="F5" s="37" t="s">
        <v>77</v>
      </c>
      <c r="G5" s="38">
        <v>2</v>
      </c>
      <c r="H5" s="39">
        <v>10</v>
      </c>
      <c r="I5" s="39">
        <v>20</v>
      </c>
      <c r="J5" s="40">
        <f t="shared" si="0"/>
        <v>20</v>
      </c>
      <c r="K5" s="39">
        <f t="shared" si="1"/>
        <v>400</v>
      </c>
      <c r="L5" t="str">
        <f>VLOOKUP(C5&amp;"-"&amp;D5&amp;"-"&amp;E5&amp;"-"&amp;F5,'ІР класифікація проявлень'!A:I,9,0)</f>
        <v>Преміум з фіксацією</v>
      </c>
    </row>
    <row r="6" spans="1:12" ht="15" customHeight="1" x14ac:dyDescent="0.25">
      <c r="A6" t="s">
        <v>267</v>
      </c>
      <c r="B6" s="35" t="s">
        <v>250</v>
      </c>
      <c r="C6" s="36" t="s">
        <v>35</v>
      </c>
      <c r="D6" s="37" t="s">
        <v>22</v>
      </c>
      <c r="E6" s="35" t="s">
        <v>76</v>
      </c>
      <c r="F6" s="37" t="s">
        <v>77</v>
      </c>
      <c r="G6" s="38">
        <v>2</v>
      </c>
      <c r="H6" s="39">
        <v>10</v>
      </c>
      <c r="I6" s="39">
        <v>20</v>
      </c>
      <c r="J6" s="40">
        <f t="shared" si="0"/>
        <v>20</v>
      </c>
      <c r="K6" s="39">
        <f t="shared" si="1"/>
        <v>400</v>
      </c>
      <c r="L6" t="str">
        <f>VLOOKUP(C6&amp;"-"&amp;D6&amp;"-"&amp;E6&amp;"-"&amp;F6,'ІР класифікація проявлень'!A:I,9,0)</f>
        <v>Преміум з фіксацією</v>
      </c>
    </row>
    <row r="7" spans="1:12" ht="15" customHeight="1" x14ac:dyDescent="0.25">
      <c r="A7" t="s">
        <v>267</v>
      </c>
      <c r="B7" s="35" t="s">
        <v>269</v>
      </c>
      <c r="C7" s="36" t="s">
        <v>35</v>
      </c>
      <c r="D7" s="37" t="s">
        <v>22</v>
      </c>
      <c r="E7" s="35" t="s">
        <v>76</v>
      </c>
      <c r="F7" s="37" t="s">
        <v>77</v>
      </c>
      <c r="G7" s="38">
        <v>2</v>
      </c>
      <c r="H7" s="39">
        <v>10</v>
      </c>
      <c r="I7" s="39">
        <v>20</v>
      </c>
      <c r="J7" s="40">
        <f t="shared" si="0"/>
        <v>20</v>
      </c>
      <c r="K7" s="39">
        <f t="shared" si="1"/>
        <v>400</v>
      </c>
      <c r="L7" t="str">
        <f>VLOOKUP(C7&amp;"-"&amp;D7&amp;"-"&amp;E7&amp;"-"&amp;F7,'ІР класифікація проявлень'!A:I,9,0)</f>
        <v>Преміум з фіксацією</v>
      </c>
    </row>
    <row r="8" spans="1:12" ht="15" customHeight="1" x14ac:dyDescent="0.25">
      <c r="A8" t="s">
        <v>267</v>
      </c>
      <c r="B8" s="35" t="s">
        <v>270</v>
      </c>
      <c r="C8" s="36" t="s">
        <v>35</v>
      </c>
      <c r="D8" s="37" t="s">
        <v>22</v>
      </c>
      <c r="E8" s="35" t="s">
        <v>76</v>
      </c>
      <c r="F8" s="37" t="s">
        <v>77</v>
      </c>
      <c r="G8" s="38">
        <v>2</v>
      </c>
      <c r="H8" s="39">
        <v>10</v>
      </c>
      <c r="I8" s="39">
        <v>20</v>
      </c>
      <c r="J8" s="40">
        <f t="shared" si="0"/>
        <v>20</v>
      </c>
      <c r="K8" s="39">
        <f t="shared" si="1"/>
        <v>400</v>
      </c>
      <c r="L8" t="str">
        <f>VLOOKUP(C8&amp;"-"&amp;D8&amp;"-"&amp;E8&amp;"-"&amp;F8,'ІР класифікація проявлень'!A:I,9,0)</f>
        <v>Преміум з фіксацією</v>
      </c>
    </row>
    <row r="9" spans="1:12" ht="15" customHeight="1" x14ac:dyDescent="0.25">
      <c r="A9" t="s">
        <v>271</v>
      </c>
      <c r="B9" s="35" t="s">
        <v>268</v>
      </c>
      <c r="C9" s="36" t="s">
        <v>35</v>
      </c>
      <c r="D9" s="37" t="s">
        <v>22</v>
      </c>
      <c r="E9" s="35" t="s">
        <v>76</v>
      </c>
      <c r="F9" s="37" t="s">
        <v>77</v>
      </c>
      <c r="G9" s="38">
        <v>2</v>
      </c>
      <c r="H9" s="39">
        <v>25</v>
      </c>
      <c r="I9" s="39">
        <v>10</v>
      </c>
      <c r="J9" s="40">
        <f t="shared" si="0"/>
        <v>50</v>
      </c>
      <c r="K9" s="39">
        <f t="shared" si="1"/>
        <v>500</v>
      </c>
      <c r="L9" t="str">
        <f>VLOOKUP(C9&amp;"-"&amp;D9&amp;"-"&amp;E9&amp;"-"&amp;F9,'ІР класифікація проявлень'!A:I,9,0)</f>
        <v>Преміум з фіксацією</v>
      </c>
    </row>
    <row r="10" spans="1:12" ht="15" customHeight="1" x14ac:dyDescent="0.25">
      <c r="A10" t="s">
        <v>271</v>
      </c>
      <c r="B10" s="35" t="s">
        <v>268</v>
      </c>
      <c r="C10" s="36" t="s">
        <v>35</v>
      </c>
      <c r="D10" s="41" t="s">
        <v>15</v>
      </c>
      <c r="E10" s="35" t="s">
        <v>93</v>
      </c>
      <c r="F10" s="41" t="s">
        <v>38</v>
      </c>
      <c r="G10" s="38">
        <v>2</v>
      </c>
      <c r="H10" s="39">
        <v>25</v>
      </c>
      <c r="I10" s="39">
        <v>10</v>
      </c>
      <c r="J10" s="40">
        <f t="shared" si="0"/>
        <v>50</v>
      </c>
      <c r="K10" s="39">
        <f t="shared" si="1"/>
        <v>500</v>
      </c>
      <c r="L10" t="str">
        <f>VLOOKUP(C10&amp;"-"&amp;D10&amp;"-"&amp;E10&amp;"-"&amp;F10,'ІР класифікація проявлень'!A:I,9,0)</f>
        <v>Логотип/плашка в тизер</v>
      </c>
    </row>
    <row r="11" spans="1:12" ht="15" customHeight="1" x14ac:dyDescent="0.25">
      <c r="A11" t="s">
        <v>271</v>
      </c>
      <c r="B11" s="35" t="s">
        <v>251</v>
      </c>
      <c r="C11" s="36" t="s">
        <v>35</v>
      </c>
      <c r="D11" s="37" t="s">
        <v>22</v>
      </c>
      <c r="E11" s="35" t="s">
        <v>76</v>
      </c>
      <c r="F11" s="37" t="s">
        <v>77</v>
      </c>
      <c r="G11" s="38">
        <v>2</v>
      </c>
      <c r="H11" s="39">
        <v>20</v>
      </c>
      <c r="I11" s="39">
        <v>10</v>
      </c>
      <c r="J11" s="40">
        <f t="shared" si="0"/>
        <v>40</v>
      </c>
      <c r="K11" s="39">
        <f t="shared" si="1"/>
        <v>400</v>
      </c>
      <c r="L11" t="str">
        <f>VLOOKUP(C11&amp;"-"&amp;D11&amp;"-"&amp;E11&amp;"-"&amp;F11,'ІР класифікація проявлень'!A:I,9,0)</f>
        <v>Преміум з фіксацією</v>
      </c>
    </row>
    <row r="12" spans="1:12" ht="15" customHeight="1" x14ac:dyDescent="0.25">
      <c r="A12" t="s">
        <v>271</v>
      </c>
      <c r="B12" s="35" t="s">
        <v>248</v>
      </c>
      <c r="C12" s="36" t="s">
        <v>35</v>
      </c>
      <c r="D12" s="37" t="s">
        <v>22</v>
      </c>
      <c r="E12" s="35" t="s">
        <v>76</v>
      </c>
      <c r="F12" s="37" t="s">
        <v>77</v>
      </c>
      <c r="G12" s="38">
        <v>2</v>
      </c>
      <c r="H12" s="39">
        <v>10</v>
      </c>
      <c r="I12" s="39">
        <v>10</v>
      </c>
      <c r="J12" s="40">
        <f t="shared" si="0"/>
        <v>20</v>
      </c>
      <c r="K12" s="39">
        <f t="shared" si="1"/>
        <v>200</v>
      </c>
      <c r="L12" t="str">
        <f>VLOOKUP(C12&amp;"-"&amp;D12&amp;"-"&amp;E12&amp;"-"&amp;F12,'ІР класифікація проявлень'!A:I,9,0)</f>
        <v>Преміум з фіксацією</v>
      </c>
    </row>
    <row r="13" spans="1:12" ht="15" customHeight="1" x14ac:dyDescent="0.25">
      <c r="A13" t="s">
        <v>271</v>
      </c>
      <c r="B13" s="35" t="s">
        <v>250</v>
      </c>
      <c r="C13" s="36" t="s">
        <v>35</v>
      </c>
      <c r="D13" s="37" t="s">
        <v>22</v>
      </c>
      <c r="E13" s="35" t="s">
        <v>76</v>
      </c>
      <c r="F13" s="37" t="s">
        <v>77</v>
      </c>
      <c r="G13" s="38">
        <v>2</v>
      </c>
      <c r="H13" s="39">
        <v>10</v>
      </c>
      <c r="I13" s="39">
        <v>10</v>
      </c>
      <c r="J13" s="40">
        <f t="shared" si="0"/>
        <v>20</v>
      </c>
      <c r="K13" s="39">
        <f t="shared" si="1"/>
        <v>200</v>
      </c>
      <c r="L13" t="str">
        <f>VLOOKUP(C13&amp;"-"&amp;D13&amp;"-"&amp;E13&amp;"-"&amp;F13,'ІР класифікація проявлень'!A:I,9,0)</f>
        <v>Преміум з фіксацією</v>
      </c>
    </row>
    <row r="14" spans="1:12" ht="15" customHeight="1" x14ac:dyDescent="0.25">
      <c r="A14" t="s">
        <v>271</v>
      </c>
      <c r="B14" s="35" t="s">
        <v>269</v>
      </c>
      <c r="C14" s="36" t="s">
        <v>35</v>
      </c>
      <c r="D14" s="37" t="s">
        <v>22</v>
      </c>
      <c r="E14" s="35" t="s">
        <v>76</v>
      </c>
      <c r="F14" s="37" t="s">
        <v>77</v>
      </c>
      <c r="G14" s="38">
        <v>2</v>
      </c>
      <c r="H14" s="39">
        <v>10</v>
      </c>
      <c r="I14" s="39">
        <v>10</v>
      </c>
      <c r="J14" s="40">
        <f t="shared" si="0"/>
        <v>20</v>
      </c>
      <c r="K14" s="39">
        <f t="shared" si="1"/>
        <v>200</v>
      </c>
      <c r="L14" t="str">
        <f>VLOOKUP(C14&amp;"-"&amp;D14&amp;"-"&amp;E14&amp;"-"&amp;F14,'ІР класифікація проявлень'!A:I,9,0)</f>
        <v>Преміум з фіксацією</v>
      </c>
    </row>
    <row r="15" spans="1:12" ht="15" customHeight="1" x14ac:dyDescent="0.25">
      <c r="A15" t="s">
        <v>271</v>
      </c>
      <c r="B15" s="35" t="s">
        <v>270</v>
      </c>
      <c r="C15" s="36" t="s">
        <v>35</v>
      </c>
      <c r="D15" s="37" t="s">
        <v>22</v>
      </c>
      <c r="E15" s="35" t="s">
        <v>76</v>
      </c>
      <c r="F15" s="37" t="s">
        <v>77</v>
      </c>
      <c r="G15" s="38">
        <v>2</v>
      </c>
      <c r="H15" s="39">
        <v>10</v>
      </c>
      <c r="I15" s="39">
        <v>10</v>
      </c>
      <c r="J15" s="40">
        <f t="shared" si="0"/>
        <v>20</v>
      </c>
      <c r="K15" s="39">
        <f t="shared" si="1"/>
        <v>200</v>
      </c>
      <c r="L15" t="str">
        <f>VLOOKUP(C15&amp;"-"&amp;D15&amp;"-"&amp;E15&amp;"-"&amp;F15,'ІР класифікація проявлень'!A:I,9,0)</f>
        <v>Преміум з фіксацією</v>
      </c>
    </row>
    <row r="16" spans="1:12" ht="15" customHeight="1" x14ac:dyDescent="0.25">
      <c r="A16" t="s">
        <v>272</v>
      </c>
      <c r="B16" s="42" t="s">
        <v>273</v>
      </c>
      <c r="C16" s="43" t="s">
        <v>35</v>
      </c>
      <c r="D16" s="44" t="s">
        <v>22</v>
      </c>
      <c r="E16" s="45" t="s">
        <v>76</v>
      </c>
      <c r="F16" s="44" t="s">
        <v>77</v>
      </c>
      <c r="G16" s="46">
        <v>4</v>
      </c>
      <c r="H16" s="47">
        <v>30</v>
      </c>
      <c r="I16" s="47">
        <v>10</v>
      </c>
      <c r="J16" s="48">
        <f t="shared" si="0"/>
        <v>120</v>
      </c>
      <c r="K16" s="47">
        <f>I16*J16</f>
        <v>1200</v>
      </c>
      <c r="L16" t="str">
        <f>VLOOKUP(C16&amp;"-"&amp;D16&amp;"-"&amp;E16&amp;"-"&amp;F16,'ІР класифікація проявлень'!A:I,9,0)</f>
        <v>Преміум з фіксацією</v>
      </c>
    </row>
    <row r="17" spans="1:12" ht="15" customHeight="1" x14ac:dyDescent="0.25">
      <c r="A17" t="s">
        <v>272</v>
      </c>
      <c r="B17" s="42" t="s">
        <v>273</v>
      </c>
      <c r="C17" s="43" t="s">
        <v>35</v>
      </c>
      <c r="D17" s="49" t="s">
        <v>17</v>
      </c>
      <c r="E17" s="45" t="s">
        <v>95</v>
      </c>
      <c r="F17" s="49" t="s">
        <v>38</v>
      </c>
      <c r="G17" s="50">
        <v>4</v>
      </c>
      <c r="H17" s="51">
        <v>30</v>
      </c>
      <c r="I17" s="51">
        <v>10</v>
      </c>
      <c r="J17" s="52">
        <f t="shared" si="0"/>
        <v>120</v>
      </c>
      <c r="K17" s="51">
        <f>I17*J17</f>
        <v>1200</v>
      </c>
      <c r="L17" t="str">
        <f>VLOOKUP(C17&amp;"-"&amp;D17&amp;"-"&amp;E17&amp;"-"&amp;F17,'ІР класифікація проявлень'!A:I,9,0)</f>
        <v>Логотип/плашка в тизер</v>
      </c>
    </row>
    <row r="18" spans="1:12" ht="15" customHeight="1" x14ac:dyDescent="0.25">
      <c r="A18" t="s">
        <v>272</v>
      </c>
      <c r="B18" s="42" t="s">
        <v>251</v>
      </c>
      <c r="C18" s="43" t="s">
        <v>35</v>
      </c>
      <c r="D18" s="44" t="s">
        <v>22</v>
      </c>
      <c r="E18" s="45" t="s">
        <v>76</v>
      </c>
      <c r="F18" s="44" t="s">
        <v>77</v>
      </c>
      <c r="G18" s="50">
        <v>4</v>
      </c>
      <c r="H18" s="53">
        <v>25</v>
      </c>
      <c r="I18" s="51">
        <v>10</v>
      </c>
      <c r="J18" s="52">
        <f t="shared" si="0"/>
        <v>100</v>
      </c>
      <c r="K18" s="51">
        <f t="shared" ref="K18:K20" si="2">I18*J18</f>
        <v>1000</v>
      </c>
      <c r="L18" t="str">
        <f>VLOOKUP(C18&amp;"-"&amp;D18&amp;"-"&amp;E18&amp;"-"&amp;F18,'ІР класифікація проявлень'!A:I,9,0)</f>
        <v>Преміум з фіксацією</v>
      </c>
    </row>
    <row r="19" spans="1:12" ht="15" customHeight="1" x14ac:dyDescent="0.25">
      <c r="A19" t="s">
        <v>272</v>
      </c>
      <c r="B19" s="42" t="s">
        <v>248</v>
      </c>
      <c r="C19" s="43" t="s">
        <v>35</v>
      </c>
      <c r="D19" s="44" t="s">
        <v>22</v>
      </c>
      <c r="E19" s="45" t="s">
        <v>76</v>
      </c>
      <c r="F19" s="44" t="s">
        <v>77</v>
      </c>
      <c r="G19" s="50">
        <v>4</v>
      </c>
      <c r="H19" s="53">
        <v>20</v>
      </c>
      <c r="I19" s="51">
        <v>10</v>
      </c>
      <c r="J19" s="52">
        <f t="shared" si="0"/>
        <v>80</v>
      </c>
      <c r="K19" s="51">
        <f t="shared" si="2"/>
        <v>800</v>
      </c>
      <c r="L19" t="str">
        <f>VLOOKUP(C19&amp;"-"&amp;D19&amp;"-"&amp;E19&amp;"-"&amp;F19,'ІР класифікація проявлень'!A:I,9,0)</f>
        <v>Преміум з фіксацією</v>
      </c>
    </row>
    <row r="20" spans="1:12" ht="15" customHeight="1" x14ac:dyDescent="0.25">
      <c r="A20" t="s">
        <v>272</v>
      </c>
      <c r="B20" s="42" t="s">
        <v>269</v>
      </c>
      <c r="C20" s="43" t="s">
        <v>35</v>
      </c>
      <c r="D20" s="44" t="s">
        <v>22</v>
      </c>
      <c r="E20" s="45" t="s">
        <v>76</v>
      </c>
      <c r="F20" s="44" t="s">
        <v>77</v>
      </c>
      <c r="G20" s="50">
        <v>4</v>
      </c>
      <c r="H20" s="53">
        <v>20</v>
      </c>
      <c r="I20" s="51">
        <v>10</v>
      </c>
      <c r="J20" s="52">
        <f t="shared" si="0"/>
        <v>80</v>
      </c>
      <c r="K20" s="51">
        <f t="shared" si="2"/>
        <v>800</v>
      </c>
      <c r="L20" t="str">
        <f>VLOOKUP(C20&amp;"-"&amp;D20&amp;"-"&amp;E20&amp;"-"&amp;F20,'ІР класифікація проявлень'!A:I,9,0)</f>
        <v>Преміум з фіксацією</v>
      </c>
    </row>
    <row r="21" spans="1:12" ht="15" customHeight="1" x14ac:dyDescent="0.25">
      <c r="A21" t="s">
        <v>272</v>
      </c>
      <c r="B21" s="42" t="s">
        <v>249</v>
      </c>
      <c r="C21" s="43" t="s">
        <v>35</v>
      </c>
      <c r="D21" s="44" t="s">
        <v>22</v>
      </c>
      <c r="E21" s="45" t="s">
        <v>76</v>
      </c>
      <c r="F21" s="44" t="s">
        <v>77</v>
      </c>
      <c r="G21" s="50">
        <v>4</v>
      </c>
      <c r="H21" s="51">
        <v>20</v>
      </c>
      <c r="I21" s="51">
        <v>10</v>
      </c>
      <c r="J21" s="52">
        <f t="shared" si="0"/>
        <v>80</v>
      </c>
      <c r="K21" s="51">
        <f>I21*J21</f>
        <v>800</v>
      </c>
      <c r="L21" t="str">
        <f>VLOOKUP(C21&amp;"-"&amp;D21&amp;"-"&amp;E21&amp;"-"&amp;F21,'ІР класифікація проявлень'!A:I,9,0)</f>
        <v>Преміум з фіксацією</v>
      </c>
    </row>
    <row r="22" spans="1:12" ht="15" customHeight="1" x14ac:dyDescent="0.25">
      <c r="A22" t="s">
        <v>274</v>
      </c>
      <c r="B22" s="35" t="s">
        <v>251</v>
      </c>
      <c r="C22" s="36" t="s">
        <v>35</v>
      </c>
      <c r="D22" s="37" t="s">
        <v>22</v>
      </c>
      <c r="E22" s="35" t="s">
        <v>76</v>
      </c>
      <c r="F22" s="37" t="s">
        <v>77</v>
      </c>
      <c r="G22" s="38">
        <v>2</v>
      </c>
      <c r="H22" s="39">
        <v>40</v>
      </c>
      <c r="I22" s="39">
        <v>10</v>
      </c>
      <c r="J22" s="40">
        <f>G22*H22</f>
        <v>80</v>
      </c>
      <c r="K22" s="39">
        <f t="shared" ref="K22:K35" si="3">I22*J22</f>
        <v>800</v>
      </c>
      <c r="L22" t="str">
        <f>VLOOKUP(C22&amp;"-"&amp;D22&amp;"-"&amp;E22&amp;"-"&amp;F22,'ІР класифікація проявлень'!A:I,9,0)</f>
        <v>Преміум з фіксацією</v>
      </c>
    </row>
    <row r="23" spans="1:12" ht="15" customHeight="1" x14ac:dyDescent="0.25">
      <c r="A23" t="s">
        <v>274</v>
      </c>
      <c r="B23" s="35" t="s">
        <v>251</v>
      </c>
      <c r="C23" s="36" t="s">
        <v>35</v>
      </c>
      <c r="D23" s="35" t="s">
        <v>275</v>
      </c>
      <c r="E23" s="35" t="s">
        <v>276</v>
      </c>
      <c r="F23" s="35" t="s">
        <v>38</v>
      </c>
      <c r="G23" s="38">
        <v>2</v>
      </c>
      <c r="H23" s="39">
        <v>40</v>
      </c>
      <c r="I23" s="39">
        <v>10</v>
      </c>
      <c r="J23" s="40">
        <f t="shared" ref="J23:J27" si="4">G23*H23</f>
        <v>80</v>
      </c>
      <c r="K23" s="39">
        <f t="shared" si="3"/>
        <v>800</v>
      </c>
      <c r="L23" t="str">
        <f>VLOOKUP(C23&amp;"-"&amp;D23&amp;"-"&amp;E23&amp;"-"&amp;F23,'ІР класифікація проявлень'!A:I,9,0)</f>
        <v>Логотип/плашка в тизер</v>
      </c>
    </row>
    <row r="24" spans="1:12" ht="15" customHeight="1" x14ac:dyDescent="0.25">
      <c r="A24" t="s">
        <v>274</v>
      </c>
      <c r="B24" s="35" t="s">
        <v>248</v>
      </c>
      <c r="C24" s="36" t="s">
        <v>35</v>
      </c>
      <c r="D24" s="37" t="s">
        <v>22</v>
      </c>
      <c r="E24" s="35" t="s">
        <v>76</v>
      </c>
      <c r="F24" s="37" t="s">
        <v>77</v>
      </c>
      <c r="G24" s="38">
        <v>2</v>
      </c>
      <c r="H24" s="39">
        <v>20</v>
      </c>
      <c r="I24" s="39">
        <v>10</v>
      </c>
      <c r="J24" s="40">
        <f t="shared" si="4"/>
        <v>40</v>
      </c>
      <c r="K24" s="39">
        <f t="shared" si="3"/>
        <v>400</v>
      </c>
      <c r="L24" t="str">
        <f>VLOOKUP(C24&amp;"-"&amp;D24&amp;"-"&amp;E24&amp;"-"&amp;F24,'ІР класифікація проявлень'!A:I,9,0)</f>
        <v>Преміум з фіксацією</v>
      </c>
    </row>
    <row r="25" spans="1:12" ht="15" customHeight="1" x14ac:dyDescent="0.25">
      <c r="A25" t="s">
        <v>274</v>
      </c>
      <c r="B25" s="35" t="s">
        <v>250</v>
      </c>
      <c r="C25" s="36" t="s">
        <v>35</v>
      </c>
      <c r="D25" s="37" t="s">
        <v>22</v>
      </c>
      <c r="E25" s="35" t="s">
        <v>76</v>
      </c>
      <c r="F25" s="37" t="s">
        <v>77</v>
      </c>
      <c r="G25" s="38">
        <v>2</v>
      </c>
      <c r="H25" s="39">
        <v>20</v>
      </c>
      <c r="I25" s="39">
        <v>10</v>
      </c>
      <c r="J25" s="40">
        <f t="shared" si="4"/>
        <v>40</v>
      </c>
      <c r="K25" s="39">
        <f t="shared" si="3"/>
        <v>400</v>
      </c>
      <c r="L25" t="str">
        <f>VLOOKUP(C25&amp;"-"&amp;D25&amp;"-"&amp;E25&amp;"-"&amp;F25,'ІР класифікація проявлень'!A:I,9,0)</f>
        <v>Преміум з фіксацією</v>
      </c>
    </row>
    <row r="26" spans="1:12" ht="15" customHeight="1" x14ac:dyDescent="0.25">
      <c r="A26" t="s">
        <v>274</v>
      </c>
      <c r="B26" s="35" t="s">
        <v>269</v>
      </c>
      <c r="C26" s="36" t="s">
        <v>35</v>
      </c>
      <c r="D26" s="37" t="s">
        <v>22</v>
      </c>
      <c r="E26" s="35" t="s">
        <v>76</v>
      </c>
      <c r="F26" s="37" t="s">
        <v>77</v>
      </c>
      <c r="G26" s="38">
        <v>2</v>
      </c>
      <c r="H26" s="39">
        <v>20</v>
      </c>
      <c r="I26" s="39">
        <v>10</v>
      </c>
      <c r="J26" s="40">
        <f t="shared" si="4"/>
        <v>40</v>
      </c>
      <c r="K26" s="39">
        <f t="shared" si="3"/>
        <v>400</v>
      </c>
      <c r="L26" t="str">
        <f>VLOOKUP(C26&amp;"-"&amp;D26&amp;"-"&amp;E26&amp;"-"&amp;F26,'ІР класифікація проявлень'!A:I,9,0)</f>
        <v>Преміум з фіксацією</v>
      </c>
    </row>
    <row r="27" spans="1:12" ht="15" customHeight="1" x14ac:dyDescent="0.25">
      <c r="A27" t="s">
        <v>274</v>
      </c>
      <c r="B27" s="35" t="s">
        <v>270</v>
      </c>
      <c r="C27" s="36" t="s">
        <v>35</v>
      </c>
      <c r="D27" s="37" t="s">
        <v>22</v>
      </c>
      <c r="E27" s="35" t="s">
        <v>76</v>
      </c>
      <c r="F27" s="37" t="s">
        <v>77</v>
      </c>
      <c r="G27" s="38">
        <v>2</v>
      </c>
      <c r="H27" s="39">
        <v>20</v>
      </c>
      <c r="I27" s="39">
        <v>10</v>
      </c>
      <c r="J27" s="40">
        <f t="shared" si="4"/>
        <v>40</v>
      </c>
      <c r="K27" s="39">
        <f t="shared" si="3"/>
        <v>400</v>
      </c>
      <c r="L27" t="str">
        <f>VLOOKUP(C27&amp;"-"&amp;D27&amp;"-"&amp;E27&amp;"-"&amp;F27,'ІР класифікація проявлень'!A:I,9,0)</f>
        <v>Преміум з фіксацією</v>
      </c>
    </row>
    <row r="28" spans="1:12" ht="15" customHeight="1" x14ac:dyDescent="0.25">
      <c r="A28" t="s">
        <v>277</v>
      </c>
      <c r="B28" s="35" t="s">
        <v>268</v>
      </c>
      <c r="C28" s="36" t="s">
        <v>35</v>
      </c>
      <c r="D28" s="37" t="s">
        <v>22</v>
      </c>
      <c r="E28" s="35" t="s">
        <v>76</v>
      </c>
      <c r="F28" s="37" t="s">
        <v>77</v>
      </c>
      <c r="G28" s="38">
        <v>4</v>
      </c>
      <c r="H28" s="40">
        <v>25</v>
      </c>
      <c r="I28" s="39">
        <v>10</v>
      </c>
      <c r="J28" s="40">
        <f>H28*G28</f>
        <v>100</v>
      </c>
      <c r="K28" s="39">
        <f t="shared" si="3"/>
        <v>1000</v>
      </c>
      <c r="L28" t="str">
        <f>VLOOKUP(C28&amp;"-"&amp;D28&amp;"-"&amp;E28&amp;"-"&amp;F28,'ІР класифікація проявлень'!A:I,9,0)</f>
        <v>Преміум з фіксацією</v>
      </c>
    </row>
    <row r="29" spans="1:12" ht="15" customHeight="1" x14ac:dyDescent="0.25">
      <c r="A29" t="s">
        <v>277</v>
      </c>
      <c r="B29" s="35" t="s">
        <v>268</v>
      </c>
      <c r="C29" s="36" t="s">
        <v>35</v>
      </c>
      <c r="D29" s="41" t="s">
        <v>15</v>
      </c>
      <c r="E29" s="35" t="s">
        <v>93</v>
      </c>
      <c r="F29" s="41" t="s">
        <v>38</v>
      </c>
      <c r="G29" s="38">
        <v>4</v>
      </c>
      <c r="H29" s="40">
        <v>25</v>
      </c>
      <c r="I29" s="39">
        <v>10</v>
      </c>
      <c r="J29" s="40">
        <f t="shared" ref="J29:J35" si="5">H29*G29</f>
        <v>100</v>
      </c>
      <c r="K29" s="39">
        <f t="shared" si="3"/>
        <v>1000</v>
      </c>
      <c r="L29" t="str">
        <f>VLOOKUP(C29&amp;"-"&amp;D29&amp;"-"&amp;E29&amp;"-"&amp;F29,'ІР класифікація проявлень'!A:I,9,0)</f>
        <v>Логотип/плашка в тизер</v>
      </c>
    </row>
    <row r="30" spans="1:12" ht="15" customHeight="1" x14ac:dyDescent="0.25">
      <c r="A30" t="s">
        <v>277</v>
      </c>
      <c r="B30" s="35" t="s">
        <v>251</v>
      </c>
      <c r="C30" s="36" t="s">
        <v>35</v>
      </c>
      <c r="D30" s="37" t="s">
        <v>22</v>
      </c>
      <c r="E30" s="35" t="s">
        <v>76</v>
      </c>
      <c r="F30" s="37" t="s">
        <v>77</v>
      </c>
      <c r="G30" s="38">
        <v>4</v>
      </c>
      <c r="H30" s="40">
        <v>15</v>
      </c>
      <c r="I30" s="39">
        <v>10</v>
      </c>
      <c r="J30" s="40">
        <f t="shared" si="5"/>
        <v>60</v>
      </c>
      <c r="K30" s="39">
        <f t="shared" si="3"/>
        <v>600</v>
      </c>
      <c r="L30" t="str">
        <f>VLOOKUP(C30&amp;"-"&amp;D30&amp;"-"&amp;E30&amp;"-"&amp;F30,'ІР класифікація проявлень'!A:I,9,0)</f>
        <v>Преміум з фіксацією</v>
      </c>
    </row>
    <row r="31" spans="1:12" ht="15" customHeight="1" x14ac:dyDescent="0.25">
      <c r="A31" t="s">
        <v>277</v>
      </c>
      <c r="B31" s="35" t="s">
        <v>248</v>
      </c>
      <c r="C31" s="36" t="s">
        <v>35</v>
      </c>
      <c r="D31" s="37" t="s">
        <v>22</v>
      </c>
      <c r="E31" s="35" t="s">
        <v>76</v>
      </c>
      <c r="F31" s="37" t="s">
        <v>77</v>
      </c>
      <c r="G31" s="38">
        <v>4</v>
      </c>
      <c r="H31" s="40">
        <v>15</v>
      </c>
      <c r="I31" s="39">
        <v>10</v>
      </c>
      <c r="J31" s="40">
        <f t="shared" si="5"/>
        <v>60</v>
      </c>
      <c r="K31" s="39">
        <f t="shared" si="3"/>
        <v>600</v>
      </c>
      <c r="L31" t="str">
        <f>VLOOKUP(C31&amp;"-"&amp;D31&amp;"-"&amp;E31&amp;"-"&amp;F31,'ІР класифікація проявлень'!A:I,9,0)</f>
        <v>Преміум з фіксацією</v>
      </c>
    </row>
    <row r="32" spans="1:12" ht="15" customHeight="1" x14ac:dyDescent="0.25">
      <c r="A32" t="s">
        <v>277</v>
      </c>
      <c r="B32" s="35" t="s">
        <v>250</v>
      </c>
      <c r="C32" s="36" t="s">
        <v>35</v>
      </c>
      <c r="D32" s="37" t="s">
        <v>22</v>
      </c>
      <c r="E32" s="35" t="s">
        <v>76</v>
      </c>
      <c r="F32" s="37" t="s">
        <v>77</v>
      </c>
      <c r="G32" s="38">
        <v>4</v>
      </c>
      <c r="H32" s="40">
        <v>15</v>
      </c>
      <c r="I32" s="39">
        <v>10</v>
      </c>
      <c r="J32" s="40">
        <f t="shared" si="5"/>
        <v>60</v>
      </c>
      <c r="K32" s="39">
        <f t="shared" si="3"/>
        <v>600</v>
      </c>
      <c r="L32" t="str">
        <f>VLOOKUP(C32&amp;"-"&amp;D32&amp;"-"&amp;E32&amp;"-"&amp;F32,'ІР класифікація проявлень'!A:I,9,0)</f>
        <v>Преміум з фіксацією</v>
      </c>
    </row>
    <row r="33" spans="1:12" ht="15" customHeight="1" x14ac:dyDescent="0.25">
      <c r="A33" t="s">
        <v>277</v>
      </c>
      <c r="B33" s="35" t="s">
        <v>269</v>
      </c>
      <c r="C33" s="36" t="s">
        <v>35</v>
      </c>
      <c r="D33" s="37" t="s">
        <v>22</v>
      </c>
      <c r="E33" s="35" t="s">
        <v>76</v>
      </c>
      <c r="F33" s="37" t="s">
        <v>77</v>
      </c>
      <c r="G33" s="38">
        <v>4</v>
      </c>
      <c r="H33" s="40">
        <v>15</v>
      </c>
      <c r="I33" s="39">
        <v>10</v>
      </c>
      <c r="J33" s="40">
        <f t="shared" si="5"/>
        <v>60</v>
      </c>
      <c r="K33" s="39">
        <f t="shared" si="3"/>
        <v>600</v>
      </c>
      <c r="L33" t="str">
        <f>VLOOKUP(C33&amp;"-"&amp;D33&amp;"-"&amp;E33&amp;"-"&amp;F33,'ІР класифікація проявлень'!A:I,9,0)</f>
        <v>Преміум з фіксацією</v>
      </c>
    </row>
    <row r="34" spans="1:12" ht="15" customHeight="1" x14ac:dyDescent="0.25">
      <c r="A34" t="s">
        <v>277</v>
      </c>
      <c r="B34" s="35" t="s">
        <v>270</v>
      </c>
      <c r="C34" s="36" t="s">
        <v>35</v>
      </c>
      <c r="D34" s="37" t="s">
        <v>22</v>
      </c>
      <c r="E34" s="35" t="s">
        <v>76</v>
      </c>
      <c r="F34" s="37" t="s">
        <v>77</v>
      </c>
      <c r="G34" s="38">
        <v>4</v>
      </c>
      <c r="H34" s="40">
        <v>15</v>
      </c>
      <c r="I34" s="39">
        <v>10</v>
      </c>
      <c r="J34" s="40">
        <f t="shared" si="5"/>
        <v>60</v>
      </c>
      <c r="K34" s="39">
        <f t="shared" si="3"/>
        <v>600</v>
      </c>
      <c r="L34" t="str">
        <f>VLOOKUP(C34&amp;"-"&amp;D34&amp;"-"&amp;E34&amp;"-"&amp;F34,'ІР класифікація проявлень'!A:I,9,0)</f>
        <v>Преміум з фіксацією</v>
      </c>
    </row>
    <row r="35" spans="1:12" ht="15" customHeight="1" x14ac:dyDescent="0.25">
      <c r="A35" t="s">
        <v>277</v>
      </c>
      <c r="B35" s="35" t="s">
        <v>249</v>
      </c>
      <c r="C35" s="36" t="s">
        <v>35</v>
      </c>
      <c r="D35" s="37" t="s">
        <v>22</v>
      </c>
      <c r="E35" s="35" t="s">
        <v>76</v>
      </c>
      <c r="F35" s="37" t="s">
        <v>77</v>
      </c>
      <c r="G35" s="38">
        <v>4</v>
      </c>
      <c r="H35" s="40">
        <v>15</v>
      </c>
      <c r="I35" s="39">
        <v>10</v>
      </c>
      <c r="J35" s="40">
        <f t="shared" si="5"/>
        <v>60</v>
      </c>
      <c r="K35" s="39">
        <f t="shared" si="3"/>
        <v>600</v>
      </c>
      <c r="L35" t="str">
        <f>VLOOKUP(C35&amp;"-"&amp;D35&amp;"-"&amp;E35&amp;"-"&amp;F35,'ІР класифікація проявлень'!A:I,9,0)</f>
        <v>Преміум з фіксацією</v>
      </c>
    </row>
  </sheetData>
  <conditionalFormatting sqref="G1:L1">
    <cfRule type="cellIs" dxfId="4" priority="4" operator="equal">
      <formula>0</formula>
    </cfRule>
  </conditionalFormatting>
  <conditionalFormatting sqref="D1">
    <cfRule type="cellIs" dxfId="3" priority="3" operator="equal">
      <formula>0</formula>
    </cfRule>
  </conditionalFormatting>
  <conditionalFormatting sqref="E1:F1">
    <cfRule type="cellIs" dxfId="2" priority="2" operator="equal">
      <formula>0</formula>
    </cfRule>
  </conditionalFormatting>
  <conditionalFormatting sqref="C1">
    <cfRule type="cellIs" dxfId="1" priority="1" operator="equal">
      <formula>0</formula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2VB  ?>  A?>B0<- f 3 c 5 b f c d - f 4 6 c - 4 8 3 3 - b 0 9 4 - 4 5 d a c 5 f 8 1 9 4 b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2VB  ?>  A?>B0<- f 3 c 5 b f c d - f 4 6 c - 4 8 3 3 - b 0 9 4 - 4 5 d a c 5 f 8 1 9 4 b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8 c d d f 3 5 - f d 5 8 - 4 4 f 5 - 9 9 c 1 - 9 8 7 a b c f 2 5 d 5 5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 2VB  ?>  A?>B0<  ( ?5@52V@:0) < / S l i c e r S h e e t N a m e > < S A H o s t H a s h > 1 6 6 3 3 6 6 6 8 5 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f 5 3 0 6 d a - 4 b 1 2 - 4 f d 4 - 8 c 9 5 - 1 a 0 0 9 6 7 5 7 c 1 1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 2VB  ?>  A?>B0<  ( ?5@52V@:0) < / S l i c e r S h e e t N a m e > < S A H o s t H a s h > 1 0 5 6 9 3 8 8 9 4 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2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 2 0 1 7 - 1 2 - 1 2 T 1 6 : 5 8 : 5 3 . 2 8 9 8 1 2 + 0 2 : 0 0 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 i : t y p e = " M e a s u r e D i a g r a m S a n d b o x A d a p t e r " & g t ; & l t ; T a b l e N a m e & g t ; 2VB  ?>  A?>B0<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  A?>B0<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 >7<VI5=>  C  <V:@>@>7@820E  A5:& l t ; / K e y & g t ; & l t ; / D i a g r a m O b j e c t K e y & g t ; & l t ; D i a g r a m O b j e c t K e y & g t ; & l t ; K e y & g t ; M e a s u r e s \ !C<0  4;O   >7<VI5=>  C  <V:@>@>7@820E  A5:\ T a g I n f o \ $>@<C;0& l t ; / K e y & g t ; & l t ; / D i a g r a m O b j e c t K e y & g t ; & l t ; D i a g r a m O b j e c t K e y & g t ; & l t ; K e y & g t ; M e a s u r e s \ !C<0  4;O   >7<VI5=>  C  <V:@>@>7@820E  A5:\ T a g I n f o \ =0G5==O& l t ; / K e y & g t ; & l t ; / D i a g r a m O b j e c t K e y & g t ; & l t ; D i a g r a m O b j e c t K e y & g t ; & l t ; K e y & g t ; M e a s u r e s \ !C<0  4;O   >7<VI5=>  =0  ?@5<VC<  ?>78FVOE  A5:& l t ; / K e y & g t ; & l t ; / D i a g r a m O b j e c t K e y & g t ; & l t ; D i a g r a m O b j e c t K e y & g t ; & l t ; K e y & g t ; M e a s u r e s \ !C<0  4;O   >7<VI5=>  =0  ?@5<VC<  ?>78FVOE  A5:\ T a g I n f o \ $>@<C;0& l t ; / K e y & g t ; & l t ; / D i a g r a m O b j e c t K e y & g t ; & l t ; D i a g r a m O b j e c t K e y & g t ; & l t ; K e y & g t ; M e a s u r e s \ !C<0  4;O   >7<VI5=>  =0  ?@5<VC<  ?>78FVOE  A5:\ T a g I n f o \ =0G5==O& l t ; / K e y & g t ; & l t ; / D i a g r a m O b j e c t K e y & g t ; & l t ; D i a g r a m O b j e c t K e y & g t ; & l t ; K e y & g t ; M e a s u r e s \ !C<0  4;O  c l i p _ d u r a t i o n & l t ; / K e y & g t ; & l t ; / D i a g r a m O b j e c t K e y & g t ; & l t ; D i a g r a m O b j e c t K e y & g t ; & l t ; K e y & g t ; M e a s u r e s \ !C<0  4;O  c l i p _ d u r a t i o n \ T a g I n f o \ $>@<C;0& l t ; / K e y & g t ; & l t ; / D i a g r a m O b j e c t K e y & g t ; & l t ; D i a g r a m O b j e c t K e y & g t ; & l t ; K e y & g t ; M e a s u r e s \ !C<0  4;O  c l i p _ d u r a t i o n \ T a g I n f o \ =0G5==O& l t ; / K e y & g t ; & l t ; / D i a g r a m O b j e c t K e y & g t ; & l t ; D i a g r a m O b j e c t K e y & g t ; & l t ; K e y & g t ; M e a s u r e s \ !C<0  4;O  !?>=A>@AL:V  70AB02:8  A5:& l t ; / K e y & g t ; & l t ; / D i a g r a m O b j e c t K e y & g t ; & l t ; D i a g r a m O b j e c t K e y & g t ; & l t ; K e y & g t ; M e a s u r e s \ !C<0  4;O  !?>=A>@AL:V  70AB02:8  A5:\ T a g I n f o \ $>@<C;0& l t ; / K e y & g t ; & l t ; / D i a g r a m O b j e c t K e y & g t ; & l t ; D i a g r a m O b j e c t K e y & g t ; & l t ; K e y & g t ; M e a s u r e s \ !C<0  4;O  !?>=A>@AL:V  70AB02:8  A5:\ T a g I n f o \ =0G5==O& l t ; / K e y & g t ; & l t ; / D i a g r a m O b j e c t K e y & g t ; & l t ; D i a g r a m O b j e c t K e y & g t ; & l t ; K e y & g t ; M e a s u r e s \ !C<0  4;O  g r p _ v & l t ; / K e y & g t ; & l t ; / D i a g r a m O b j e c t K e y & g t ; & l t ; D i a g r a m O b j e c t K e y & g t ; & l t ; K e y & g t ; M e a s u r e s \ !C<0  4;O  g r p _ v \ T a g I n f o \ $>@<C;0& l t ; / K e y & g t ; & l t ; / D i a g r a m O b j e c t K e y & g t ; & l t ; D i a g r a m O b j e c t K e y & g t ; & l t ; K e y & g t ; M e a s u r e s \ !C<0  4;O  g r p _ v \ T a g I n f o \ =0G5==O& l t ; / K e y & g t ; & l t ; / D i a g r a m O b j e c t K e y & g t ; & l t ; D i a g r a m O b j e c t K e y & g t ; & l t ; K e y & g t ; M e a s u r e s \ !5@54=T  7=0G5==O  c l i p _ d u r a t i o n & l t ; / K e y & g t ; & l t ; / D i a g r a m O b j e c t K e y & g t ; & l t ; D i a g r a m O b j e c t K e y & g t ; & l t ; K e y & g t ; M e a s u r e s \ !5@54=T  7=0G5==O  c l i p _ d u r a t i o n \ T a g I n f o \ $>@<C;0& l t ; / K e y & g t ; & l t ; / D i a g r a m O b j e c t K e y & g t ; & l t ; D i a g r a m O b j e c t K e y & g t ; & l t ; K e y & g t ; M e a s u r e s \ !5@54=T  7=0G5==O  c l i p _ d u r a t i o n \ T a g I n f o \ =0G5==O& l t ; / K e y & g t ; & l t ; / D i a g r a m O b j e c t K e y & g t ; & l t ; D i a g r a m O b j e c t K e y & g t ; & l t ; K e y & g t ; C o l u m n s \ a d v s p o t _ i d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s h o u s e _ i d & l t ; / K e y & g t ; & l t ; / D i a g r a m O b j e c t K e y & g t ; & l t ; D i a g r a m O b j e c t K e y & g t ; & l t ; K e y & g t ; C o l u m n s \ s h o u s e _ n a m e & l t ; / K e y & g t ; & l t ; / D i a g r a m O b j e c t K e y & g t ; & l t ; D i a g r a m O b j e c t K e y & g t ; & l t ; K e y & g t ; C o l u m n s \ m o n t h _ i d & l t ; / K e y & g t ; & l t ; / D i a g r a m O b j e c t K e y & g t ; & l t ; D i a g r a m O b j e c t K e y & g t ; & l t ; K e y & g t ; C o l u m n s \ a d v e r t i s e r _ i d & l t ; / K e y & g t ; & l t ; / D i a g r a m O b j e c t K e y & g t ; & l t ; D i a g r a m O b j e c t K e y & g t ; & l t ; K e y & g t ; C o l u m n s \ a d v e r t i s e r _ n a m e & l t ; / K e y & g t ; & l t ; / D i a g r a m O b j e c t K e y & g t ; & l t ; D i a g r a m O b j e c t K e y & g t ; & l t ; K e y & g t ; C o l u m n s \ a g e n c y _ i d & l t ; / K e y & g t ; & l t ; / D i a g r a m O b j e c t K e y & g t ; & l t ; D i a g r a m O b j e c t K e y & g t ; & l t ; K e y & g t ; C o l u m n s \ a g e n c y _ n a m e & l t ; / K e y & g t ; & l t ; / D i a g r a m O b j e c t K e y & g t ; & l t ; D i a g r a m O b j e c t K e y & g t ; & l t ; K e y & g t ; C o l u m n s \ a i r l i s t _ d a t e & l t ; / K e y & g t ; & l t ; / D i a g r a m O b j e c t K e y & g t ; & l t ; D i a g r a m O b j e c t K e y & g t ; & l t ; K e y & g t ; C o l u m n s \ s t a r t t i m e & l t ; / K e y & g t ; & l t ; / D i a g r a m O b j e c t K e y & g t ; & l t ; D i a g r a m O b j e c t K e y & g t ; & l t ; K e y & g t ; C o l u m n s \ c l i p _ i d & l t ; / K e y & g t ; & l t ; / D i a g r a m O b j e c t K e y & g t ; & l t ; D i a g r a m O b j e c t K e y & g t ; & l t ; K e y & g t ; C o l u m n s \ c l i p _ n a m e & l t ; / K e y & g t ; & l t ; / D i a g r a m O b j e c t K e y & g t ; & l t ; D i a g r a m O b j e c t K e y & g t ; & l t ; K e y & g t ; C o l u m n s \ c l i p _ v e r s i o n & l t ; / K e y & g t ; & l t ; / D i a g r a m O b j e c t K e y & g t ; & l t ; D i a g r a m O b j e c t K e y & g t ; & l t ; K e y & g t ; C o l u m n s \ c l i p _ d u r a t i o n & l t ; / K e y & g t ; & l t ; / D i a g r a m O b j e c t K e y & g t ; & l t ; D i a g r a m O b j e c t K e y & g t ; & l t ; K e y & g t ; C o l u m n s \ b l o c k p o s _ n u m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f i x e d p o s _ i d & l t ; / K e y & g t ; & l t ; / D i a g r a m O b j e c t K e y & g t ; & l t ; D i a g r a m O b j e c t K e y & g t ; & l t ; K e y & g t ; C o l u m n s \ l m c f i x e d p o s _ m a s k & l t ; / K e y & g t ; & l t ; / D i a g r a m O b j e c t K e y & g t ; & l t ; D i a g r a m O b j e c t K e y & g t ; & l t ; K e y & g t ; C o l u m n s \ d a y i n t e r v a l _ i d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p r o g r a m i n s t a n c e _ i d & l t ; / K e y & g t ; & l t ; / D i a g r a m O b j e c t K e y & g t ; & l t ; D i a g r a m O b j e c t K e y & g t ; & l t ; K e y & g t ; C o l u m n s \ p r o g r a m i n s t a n c e _ n a m e & l t ; / K e y & g t ; & l t ; / D i a g r a m O b j e c t K e y & g t ; & l t ; D i a g r a m O b j e c t K e y & g t ; & l t ; K e y & g t ; C o l u m n s \ m e d i a p l a n c l a s s _ i d & l t ; / K e y & g t ; & l t ; / D i a g r a m O b j e c t K e y & g t ; & l t ; D i a g r a m O b j e c t K e y & g t ; & l t ; K e y & g t ; C o l u m n s \ m e d i a p l a n c l a s s _ n a m e & l t ; / K e y & g t ; & l t ; / D i a g r a m O b j e c t K e y & g t ; & l t ; D i a g r a m O b j e c t K e y & g t ; & l t ; K e y & g t ; C o l u m n s \ b r a n d _ i d & l t ; / K e y & g t ; & l t ; / D i a g r a m O b j e c t K e y & g t ; & l t ; D i a g r a m O b j e c t K e y & g t ; & l t ; K e y & g t ; C o l u m n s \ b r a n d _ n a m e & l t ; / K e y & g t ; & l t ; / D i a g r a m O b j e c t K e y & g t ; & l t ; D i a g r a m O b j e c t K e y & g t ; & l t ; K e y & g t ; C o l u m n s \ t a r g e t g r o u p _ i d & l t ; / K e y & g t ; & l t ; / D i a g r a m O b j e c t K e y & g t ; & l t ; D i a g r a m O b j e c t K e y & g t ; & l t ; K e y & g t ; C o l u m n s \ t a r g e t g r o u p _ n a m e & l t ; / K e y & g t ; & l t ; / D i a g r a m O b j e c t K e y & g t ; & l t ; D i a g r a m O b j e c t K e y & g t ; & l t ; K e y & g t ; C o l u m n s \ d u r a t i o n p r i c e f a c t o r _ v & l t ; / K e y & g t ; & l t ; / D i a g r a m O b j e c t K e y & g t ; & l t ; D i a g r a m O b j e c t K e y & g t ; & l t ; K e y & g t ; C o l u m n s \ g r p _ v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s p o t s t a t u s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p l a c e m e n t p r i o r i t y _ n a m e & l t ; / K e y & g t ; & l t ; / D i a g r a m O b j e c t K e y & g t ; & l t ; D i a g r a m O b j e c t K e y & g t ; & l t ; K e y & g t ; C o l u m n s \ a u c t i o n _ m a x _ v & l t ; / K e y & g t ; & l t ; / D i a g r a m O b j e c t K e y & g t ; & l t ; D i a g r a m O b j e c t K e y & g t ; & l t ; K e y & g t ; C o l u m n s \ a u c t i o n _ v & l t ; / K e y & g t ; & l t ; / D i a g r a m O b j e c t K e y & g t ; & l t ; D i a g r a m O b j e c t K e y & g t ; & l t ; K e y & g t ; C o l u m n s \ d i s c o u n t _ v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c o n s t r u c t i o n _ i d & l t ; / K e y & g t ; & l t ; / D i a g r a m O b j e c t K e y & g t ; & l t ; D i a g r a m O b j e c t K e y & g t ; & l t ; K e y & g t ; C o l u m n s \ c o n s t r u c t i o n _ n a m e & l t ; / K e y & g t ; & l t ; / D i a g r a m O b j e c t K e y & g t ; & l t ; D i a g r a m O b j e c t K e y & g t ; & l t ; K e y & g t ; C o l u m n s \ i s _ l i n k e d & l t ; / K e y & g t ; & l t ; / D i a g r a m O b j e c t K e y & g t ; & l t ; D i a g r a m O b j e c t K e y & g t ; & l t ; K e y & g t ; C o l u m n s \ c o n t r a c t _ n u m b e r & l t ; / K e y & g t ; & l t ; / D i a g r a m O b j e c t K e y & g t ; & l t ; D i a g r a m O b j e c t K e y & g t ; & l t ; K e y & g t ; C o l u m n s \ m e d i a p l a n _ n a m e & l t ; / K e y & g t ; & l t ; / D i a g r a m O b j e c t K e y & g t ; & l t ; D i a g r a m O b j e c t K e y & g t ; & l t ; K e y & g t ; C o l u m n s \ c o n t r a c t T y p e _ n a m e & l t ; / K e y & g t ; & l t ; / D i a g r a m O b j e c t K e y & g t ; & l t ; D i a g r a m O b j e c t K e y & g t ; & l t ; K e y & g t ; C o l u m n s \ p r i c e l i s t _ n a m e & l t ; / K e y & g t ; & l t ; / D i a g r a m O b j e c t K e y & g t ; & l t ; D i a g r a m O b j e c t K e y & g t ; & l t ; K e y & g t ; C o l u m n s \ c p p _ v & l t ; / K e y & g t ; & l t ; / D i a g r a m O b j e c t K e y & g t ; & l t ; D i a g r a m O b j e c t K e y & g t ; & l t ; K e y & g t ; C o l u m n s \ e x t P r i c e _ v & l t ; / K e y & g t ; & l t ; / D i a g r a m O b j e c t K e y & g t ; & l t ; D i a g r a m O b j e c t K e y & g t ; & l t ; K e y & g t ; C o l u m n s \ d P r i c e _ v & l t ; / K e y & g t ; & l t ; / D i a g r a m O b j e c t K e y & g t ; & l t ; D i a g r a m O b j e c t K e y & g t ; & l t ; K e y & g t ; C o l u m n s \ c l i p C l a s s i f i c a t i o n _ n a m e & l t ; / K e y & g t ; & l t ; / D i a g r a m O b j e c t K e y & g t ; & l t ; D i a g r a m O b j e c t K e y & g t ; & l t ; K e y & g t ; C o l u m n s \ c l i p t y p e _ n a m e & l t ; / K e y & g t ; & l t ; / D i a g r a m O b j e c t K e y & g t ; & l t ; D i a g r a m O b j e c t K e y & g t ; & l t ; K e y & g t ; C o l u m n s \ c l i p S u b T y p e _ n a m e & l t ; / K e y & g t ; & l t ; / D i a g r a m O b j e c t K e y & g t ; & l t ; D i a g r a m O b j e c t K e y & g t ; & l t ; K e y & g t ; C o l u m n s \ C l i p M e d i a T y p e _ n a m e & l t ; / K e y & g t ; & l t ; / D i a g r a m O b j e c t K e y & g t ; & l t ; D i a g r a m O b j e c t K e y & g t ; & l t ; K e y & g t ; C o l u m n s \ e q G R P _ r e a l _ v & l t ; / K e y & g t ; & l t ; / D i a g r a m O b j e c t K e y & g t ; & l t ; D i a g r a m O b j e c t K e y & g t ; & l t ; K e y & g t ; C o l u m n s \ s l i n s t a n c e _ i d & l t ; / K e y & g t ; & l t ; / D i a g r a m O b j e c t K e y & g t ; & l t ; D i a g r a m O b j e c t K e y & g t ; & l t ; K e y & g t ; C o l u m n s \ c o n t r a c t _ i d & l t ; / K e y & g t ; & l t ; / D i a g r a m O b j e c t K e y & g t ; & l t ; D i a g r a m O b j e c t K e y & g t ; & l t ; K e y & g t ; C o l u m n s \ N P R C h a n n e l G r o u p _ n a m e 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'0A  28E>4C& l t ; / K e y & g t ; & l t ; / D i a g r a m O b j e c t K e y & g t ; & l t ; D i a g r a m O b j e c t K e y & g t ; & l t ; K e y & g t ; C o l u m n s \ - BL  <V:@>@>7@82V2& l t ; / K e y & g t ; & l t ; / D i a g r a m O b j e c t K e y & g t ; & l t ; D i a g r a m O b j e c t K e y & g t ; & l t ; K e y & g t ; C o l u m n s \  >7<VI5=>  C  <V:@>@>7@820E,   A5:& l t ; / K e y & g t ; & l t ; / D i a g r a m O b j e c t K e y & g t ; & l t ; D i a g r a m O b j e c t K e y & g t ; & l t ; K e y & g t ; C o l u m n s \  >7<VI5=V  W G R P   C  <V:@>@>7@820E& l t ; / K e y & g t ; & l t ; / D i a g r a m O b j e c t K e y & g t ; & l t ; D i a g r a m O b j e c t K e y & g t ; & l t ; K e y & g t ; C o l u m n s \  >7<VI5=>  =0  ?@5<VC<  ?>78FVOE,   A5:& l t ; / K e y & g t ; & l t ; / D i a g r a m O b j e c t K e y & g t ; & l t ; D i a g r a m O b j e c t K e y & g t ; & l t ; K e y & g t ; C o l u m n s \  >7<VI5=V  W G R P   =0  @5<VC<  ?>78FVOE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C o l u m n s \ T y p e O f D a y & l t ; / K e y & g t ; & l t ; / D i a g r a m O b j e c t K e y & g t ; & l t ; D i a g r a m O b j e c t K e y & g t ; & l t ; K e y & g t ; C o l u m n s \ !?>=A>@AL:V  70AB02:8  A5:& l t ; / K e y & g t ; & l t ; / D i a g r a m O b j e c t K e y & g t ; & l t ; D i a g r a m O b j e c t K e y & g t ; & l t ; K e y & g t ; L i n k s \ & a m p ; l t ; C o l u m n s \ !C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 A5:& a m p ; g t ; & l t ; / K e y & g t ; & l t ; / D i a g r a m O b j e c t K e y & g t ; & l t ; D i a g r a m O b j e c t K e y & g t ; & l t ; K e y & g t ; L i n k s \ & a m p ; l t ; C o l u m n s \ !C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 A5:& a m p ; g t ; \ C O L U M N & l t ; / K e y & g t ; & l t ; / D i a g r a m O b j e c t K e y & g t ; & l t ; D i a g r a m O b j e c t K e y & g t ; & l t ; K e y & g t ; L i n k s \ & a m p ; l t ; C o l u m n s \ !C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 A5:& a m p ; g t ; \ M E A S U R E & l t ; / K e y & g t ; & l t ; / D i a g r a m O b j e c t K e y & g t ; & l t ; D i a g r a m O b j e c t K e y & g t ; & l t ; K e y & g t ; L i n k s \ & a m p ; l t ; C o l u m n s \ !C<0  4;O   >7<VI5=>  =0  ?@5<VC<  ?>78FVOE  A5:& a m p ; g t ; - & a m p ; l t ; M e a s u r e s \  >7<VI5=>  =0  ?@5<VC<  ?>78FVOE,   A5:& a m p ; g t ; & l t ; / K e y & g t ; & l t ; / D i a g r a m O b j e c t K e y & g t ; & l t ; D i a g r a m O b j e c t K e y & g t ; & l t ; K e y & g t ; L i n k s \ & a m p ; l t ; C o l u m n s \ !C<0  4;O   >7<VI5=>  =0  ?@5<VC<  ?>78FVOE  A5:& a m p ; g t ; - & a m p ; l t ; M e a s u r e s \  >7<VI5=>  =0  ?@5<VC<  ?>78FVOE,   A5:& a m p ; g t ; \ C O L U M N & l t ; / K e y & g t ; & l t ; / D i a g r a m O b j e c t K e y & g t ; & l t ; D i a g r a m O b j e c t K e y & g t ; & l t ; K e y & g t ; L i n k s \ & a m p ; l t ; C o l u m n s \ !C<0  4;O   >7<VI5=>  =0  ?@5<VC<  ?>78FVOE  A5:& a m p ; g t ; - & a m p ; l t ; M e a s u r e s \  >7<VI5=>  =0  ?@5<VC<  ?>78FVOE,   A5:& a m p ; g t ; \ M E A S U R E & l t ; / K e y & g t ; & l t ; / D i a g r a m O b j e c t K e y & g t ; & l t ; D i a g r a m O b j e c t K e y & g t ; & l t ; K e y & g t ; L i n k s \ & a m p ; l t ; C o l u m n s \ !C<0  4;O  c l i p _ d u r a t i o n & a m p ; g t ; - & a m p ; l t ; M e a s u r e s \ c l i p _ d u r a t i o n & a m p ; g t ; & l t ; / K e y & g t ; & l t ; / D i a g r a m O b j e c t K e y & g t ; & l t ; D i a g r a m O b j e c t K e y & g t ; & l t ; K e y & g t ; L i n k s \ & a m p ; l t ; C o l u m n s \ !C<0  4;O  c l i p _ d u r a t i o n & a m p ; g t ; - & a m p ; l t ; M e a s u r e s \ c l i p _ d u r a t i o n & a m p ; g t ; \ C O L U M N & l t ; / K e y & g t ; & l t ; / D i a g r a m O b j e c t K e y & g t ; & l t ; D i a g r a m O b j e c t K e y & g t ; & l t ; K e y & g t ; L i n k s \ & a m p ; l t ; C o l u m n s \ !C<0  4;O  c l i p _ d u r a t i o n & a m p ; g t ; - & a m p ; l t ; M e a s u r e s \ c l i p _ d u r a t i o n & a m p ; g t ; \ M E A S U R E & l t ; / K e y & g t ; & l t ; / D i a g r a m O b j e c t K e y & g t ; & l t ; D i a g r a m O b j e c t K e y & g t ; & l t ; K e y & g t ; L i n k s \ & a m p ; l t ; C o l u m n s \ !C<0  4;O  !?>=A>@AL:V  70AB02:8  A5:& a m p ; g t ; - & a m p ; l t ; M e a s u r e s \ !?>=A>@AL:V  70AB02:8  A5:& a m p ; g t ; & l t ; / K e y & g t ; & l t ; / D i a g r a m O b j e c t K e y & g t ; & l t ; D i a g r a m O b j e c t K e y & g t ; & l t ; K e y & g t ; L i n k s \ & a m p ; l t ; C o l u m n s \ !C<0  4;O  !?>=A>@AL:V  70AB02:8  A5:& a m p ; g t ; - & a m p ; l t ; M e a s u r e s \ !?>=A>@AL:V  70AB02:8  A5:& a m p ; g t ; \ C O L U M N & l t ; / K e y & g t ; & l t ; / D i a g r a m O b j e c t K e y & g t ; & l t ; D i a g r a m O b j e c t K e y & g t ; & l t ; K e y & g t ; L i n k s \ & a m p ; l t ; C o l u m n s \ !C<0  4;O  !?>=A>@AL:V  70AB02:8  A5:& a m p ; g t ; - & a m p ; l t ; M e a s u r e s \ !?>=A>@AL:V  70AB02:8  A5:& a m p ; g t ; \ M E A S U R E & l t ; / K e y & g t ; & l t ; / D i a g r a m O b j e c t K e y & g t ; & l t ; D i a g r a m O b j e c t K e y & g t ; & l t ; K e y & g t ; L i n k s \ & a m p ; l t ; C o l u m n s \ !C<0  4;O  g r p _ v & a m p ; g t ; - & a m p ; l t ; M e a s u r e s \ g r p _ v & a m p ; g t ; & l t ; / K e y & g t ; & l t ; / D i a g r a m O b j e c t K e y & g t ; & l t ; D i a g r a m O b j e c t K e y & g t ; & l t ; K e y & g t ; L i n k s \ & a m p ; l t ; C o l u m n s \ !C<0  4;O  g r p _ v & a m p ; g t ; - & a m p ; l t ; M e a s u r e s \ g r p _ v & a m p ; g t ; \ C O L U M N & l t ; / K e y & g t ; & l t ; / D i a g r a m O b j e c t K e y & g t ; & l t ; D i a g r a m O b j e c t K e y & g t ; & l t ; K e y & g t ; L i n k s \ & a m p ; l t ; C o l u m n s \ !C<0  4;O  g r p _ v & a m p ; g t ; - & a m p ; l t ; M e a s u r e s \ g r p _ v & a m p ; g t ; \ M E A S U R E & l t ; / K e y & g t ; & l t ; / D i a g r a m O b j e c t K e y & g t ; & l t ; D i a g r a m O b j e c t K e y & g t ; & l t ; K e y & g t ; L i n k s \ & a m p ; l t ; C o l u m n s \ !5@54=T  7=0G5==O  c l i p _ d u r a t i o n & a m p ; g t ; - & a m p ; l t ; M e a s u r e s \ c l i p _ d u r a t i o n & a m p ; g t ; & l t ; / K e y & g t ; & l t ; / D i a g r a m O b j e c t K e y & g t ; & l t ; D i a g r a m O b j e c t K e y & g t ; & l t ; K e y & g t ; L i n k s \ & a m p ; l t ; C o l u m n s \ !5@54=T  7=0G5==O  c l i p _ d u r a t i o n & a m p ; g t ; - & a m p ; l t ; M e a s u r e s \ c l i p _ d u r a t i o n & a m p ; g t ; \ C O L U M N & l t ; / K e y & g t ; & l t ; / D i a g r a m O b j e c t K e y & g t ; & l t ; D i a g r a m O b j e c t K e y & g t ; & l t ; K e y & g t ; L i n k s \ & a m p ; l t ; C o l u m n s \ !5@54=T  7=0G5==O  c l i p _ d u r a t i o n & a m p ; g t ; - & a m p ; l t ; M e a s u r e s \ c l i p _ d u r a t i o n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 C  <V:@>@>7@820E  A5:& l t ; / K e y & g t ; & l t ; / a : K e y & g t ; & l t ; a : V a l u e   i : t y p e = " M e a s u r e G r i d N o d e V i e w S t a t e " & g t ; & l t ; C o l u m n & g t ; 6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 C  <V:@>@>7@820E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 C  <V:@>@>7@820E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 ?@5<VC<  ?>78FVOE  A5:& l t ; / K e y & g t ; & l t ; / a : K e y & g t ; & l t ; a : V a l u e   i : t y p e = " M e a s u r e G r i d N o d e V i e w S t a t e " & g t ; & l t ; C o l u m n & g t ; 6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 ?@5<VC<  ?>78FVOE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 ?@5<VC<  ?>78FVOE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c l i p _ d u r a t i o n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c l i p _ d u r a t i o n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c l i p _ d u r a t i o n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 A5:& l t ; / K e y & g t ; & l t ; / a : K e y & g t ; & l t ; a : V a l u e   i : t y p e = " M e a s u r e G r i d N o d e V i e w S t a t e " & g t ; & l t ; C o l u m n & g t ; 6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v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5@54=T  7=0G5==O  c l i p _ d u r a t i o n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5@54=T  7=0G5==O  c l i p _ d u r a t i o n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5@54=T  7=0G5==O  c l i p _ d u r a t i o n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_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n a m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t i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i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n a m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v e r s i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d u r a t i o n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l o c k p o s _ n u m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x e d p o s _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m c f i x e d p o s _ m a s k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i d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i d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n a m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i d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n a m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n a m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i d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n a m e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r a t i o n p r i c e f a c t o r _ v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v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s t a t u s _ n a m e 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c e m e n t p r i o r i t y _ n a m e 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m a x _ v 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v 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_ v 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3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i d & l t ; / K e y & g t ; & l t ; / a : K e y & g t ; & l t ; a : V a l u e   i : t y p e = " M e a s u r e G r i d N o d e V i e w S t a t e " & g t ; & l t ; C o l u m n & g t ; 4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n a m e & l t ; / K e y & g t ; & l t ; / a : K e y & g t ; & l t ; a : V a l u e   i : t y p e = " M e a s u r e G r i d N o d e V i e w S t a t e " & g t ; & l t ; C o l u m n & g t ; 4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_ l i n k e d & l t ; / K e y & g t ; & l t ; / a : K e y & g t ; & l t ; a : V a l u e   i : t y p e = " M e a s u r e G r i d N o d e V i e w S t a t e " & g t ; & l t ; C o l u m n & g t ; 4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n u m b e r & l t ; / K e y & g t ; & l t ; / a : K e y & g t ; & l t ; a : V a l u e   i : t y p e = " M e a s u r e G r i d N o d e V i e w S t a t e " & g t ; & l t ; C o l u m n & g t ; 4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_ n a m e & l t ; / K e y & g t ; & l t ; / a : K e y & g t ; & l t ; a : V a l u e   i : t y p e = " M e a s u r e G r i d N o d e V i e w S t a t e " & g t ; & l t ; C o l u m n & g t ; 4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T y p e _ n a m e & l t ; / K e y & g t ; & l t ; / a : K e y & g t ; & l t ; a : V a l u e   i : t y p e = " M e a s u r e G r i d N o d e V i e w S t a t e " & g t ; & l t ; C o l u m n & g t ; 4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l i s t _ n a m e & l t ; / K e y & g t ; & l t ; / a : K e y & g t ; & l t ; a : V a l u e   i : t y p e = " M e a s u r e G r i d N o d e V i e w S t a t e " & g t ; & l t ; C o l u m n & g t ; 4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p p _ v & l t ; / K e y & g t ; & l t ; / a : K e y & g t ; & l t ; a : V a l u e   i : t y p e = " M e a s u r e G r i d N o d e V i e w S t a t e " & g t ; & l t ; C o l u m n & g t ; 4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P r i c e _ v & l t ; / K e y & g t ; & l t ; / a : K e y & g t ; & l t ; a : V a l u e   i : t y p e = " M e a s u r e G r i d N o d e V i e w S t a t e " & g t ; & l t ; C o l u m n & g t ; 4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P r i c e _ v & l t ; / K e y & g t ; & l t ; / a : K e y & g t ; & l t ; a : V a l u e   i : t y p e = " M e a s u r e G r i d N o d e V i e w S t a t e " & g t ; & l t ; C o l u m n & g t ; 4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C l a s s i f i c a t i o n _ n a m e & l t ; / K e y & g t ; & l t ; / a : K e y & g t ; & l t ; a : V a l u e   i : t y p e = " M e a s u r e G r i d N o d e V i e w S t a t e " & g t ; & l t ; C o l u m n & g t ; 5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t y p e _ n a m e & l t ; / K e y & g t ; & l t ; / a : K e y & g t ; & l t ; a : V a l u e   i : t y p e = " M e a s u r e G r i d N o d e V i e w S t a t e " & g t ; & l t ; C o l u m n & g t ; 5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S u b T y p e _ n a m e & l t ; / K e y & g t ; & l t ; / a : K e y & g t ; & l t ; a : V a l u e   i : t y p e = " M e a s u r e G r i d N o d e V i e w S t a t e " & g t ; & l t ; C o l u m n & g t ; 5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M e d i a T y p e _ n a m e & l t ; / K e y & g t ; & l t ; / a : K e y & g t ; & l t ; a : V a l u e   i : t y p e = " M e a s u r e G r i d N o d e V i e w S t a t e " & g t ; & l t ; C o l u m n & g t ; 5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q G R P _ r e a l _ v & l t ; / K e y & g t ; & l t ; / a : K e y & g t ; & l t ; a : V a l u e   i : t y p e = " M e a s u r e G r i d N o d e V i e w S t a t e " & g t ; & l t ; C o l u m n & g t ; 5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l i n s t a n c e _ i d & l t ; / K e y & g t ; & l t ; / a : K e y & g t ; & l t ; a : V a l u e   i : t y p e = " M e a s u r e G r i d N o d e V i e w S t a t e " & g t ; & l t ; C o l u m n & g t ; 5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i d & l t ; / K e y & g t ; & l t ; / a : K e y & g t ; & l t ; a : V a l u e   i : t y p e = " M e a s u r e G r i d N o d e V i e w S t a t e " & g t ; & l t ; C o l u m n & g t ; 5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P R C h a n n e l G r o u p _ n a m e & l t ; / K e y & g t ; & l t ; / a : K e y & g t ; & l t ; a : V a l u e   i : t y p e = " M e a s u r e G r i d N o d e V i e w S t a t e " & g t ; & l t ; C o l u m n & g t ; 5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C o l u m n & g t ; 5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5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4C& l t ; / K e y & g t ; & l t ; / a : K e y & g t ; & l t ; a : V a l u e   i : t y p e = " M e a s u r e G r i d N o d e V i e w S t a t e " & g t ; & l t ; C o l u m n & g t ; 6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- BL  <V:@>@>7@82V2& l t ; / K e y & g t ; & l t ; / a : K e y & g t ; & l t ; a : V a l u e   i : t y p e = " M e a s u r e G r i d N o d e V i e w S t a t e " & g t ; & l t ; C o l u m n & g t ; 6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 C  <V:@>@>7@820E,   A5:& l t ; / K e y & g t ; & l t ; / a : K e y & g t ; & l t ; a : V a l u e   i : t y p e = " M e a s u r e G r i d N o d e V i e w S t a t e " & g t ; & l t ; C o l u m n & g t ; 6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C  <V:@>@>7@820E& l t ; / K e y & g t ; & l t ; / a : K e y & g t ; & l t ; a : V a l u e   i : t y p e = " M e a s u r e G r i d N o d e V i e w S t a t e " & g t ; & l t ; C o l u m n & g t ; 6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 =0  ?@5<VC<  ?>78FVOE,   A5:& l t ; / K e y & g t ; & l t ; / a : K e y & g t ; & l t ; a : V a l u e   i : t y p e = " M e a s u r e G r i d N o d e V i e w S t a t e " & g t ; & l t ; C o l u m n & g t ; 6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=0  @5<VC<  ?>78FVOE& l t ; / K e y & g t ; & l t ; / a : K e y & g t ; & l t ; a : V a l u e   i : t y p e = " M e a s u r e G r i d N o d e V i e w S t a t e " & g t ; & l t ; C o l u m n & g t ; 6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6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& l t ; / K e y & g t ; & l t ; / a : K e y & g t ; & l t ; a : V a l u e   i : t y p e = " M e a s u r e G r i d N o d e V i e w S t a t e " & g t ; & l t ; C o l u m n & g t ; 6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!?>=A>@AL:V  70AB02:8  A5:& l t ; / K e y & g t ; & l t ; / a : K e y & g t ; & l t ; a : V a l u e   i : t y p e = " M e a s u r e G r i d N o d e V i e w S t a t e " & g t ; & l t ; C o l u m n & g t ; 6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 ?@5<VC<  ?>78FVOE  A5:& a m p ; g t ; - & a m p ; l t ; M e a s u r e s \  >7<VI5=>  =0  ?@5<VC<  ?>78FVOE, 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 ?@5<VC<  ?>78FVOE  A5:& a m p ; g t ; - & a m p ; l t ; M e a s u r e s \  >7<VI5=>  =0  ?@5<VC<  ?>78FVOE, 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 ?@5<VC<  ?>78FVOE  A5:& a m p ; g t ; - & a m p ; l t ; M e a s u r e s \  >7<VI5=>  =0  ?@5<VC<  ?>78FVOE, 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c l i p _ d u r a t i o n & a m p ; g t ; - & a m p ; l t ; M e a s u r e s \ c l i p _ d u r a t i o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c l i p _ d u r a t i o n & a m p ; g t ; - & a m p ; l t ; M e a s u r e s \ c l i p _ d u r a t i o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c l i p _ d u r a t i o n & a m p ; g t ; - & a m p ; l t ; M e a s u r e s \ c l i p _ d u r a t i o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 A5:& a m p ; g t ; - & a m p ; l t ; M e a s u r e s \ !?>=A>@AL:V  70AB02:8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 A5:& a m p ; g t ; - & a m p ; l t ; M e a s u r e s \ !?>=A>@AL:V  70AB02:8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 A5:& a m p ; g t ; - & a m p ; l t ; M e a s u r e s \ !?>=A>@AL:V  70AB02:8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v & a m p ; g t ; - & a m p ; l t ; M e a s u r e s \ g r p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v & a m p ; g t ; - & a m p ; l t ; M e a s u r e s \ g r p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v & a m p ; g t ; - & a m p ; l t ; M e a s u r e s \ g r p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5@54=T  7=0G5==O  c l i p _ d u r a t i o n & a m p ; g t ; - & a m p ; l t ; M e a s u r e s \ c l i p _ d u r a t i o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5@54=T  7=0G5==O  c l i p _ d u r a t i o n & a m p ; g t ; - & a m p ; l t ; M e a s u r e s \ c l i p _ d u r a t i o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5@54=T  7=0G5==O  c l i p _ d u r a t i o n & a m p ; g t ; - & a m p ; l t ; M e a s u r e s \ c l i p _ d u r a t i o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C o u n t I n S a n d b o x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2VB  ?>  A?>B0<- f 3 c 5 b f c d - f 4 6 c - 4 8 3 3 - b 0 9 4 - 4 5 d a c 5 f 8 1 9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 a d v s p o t _ i d < / s t r i n g > < / k e y > < v a l u e > < i n t > 1 0 4 < / i n t > < / v a l u e > < / i t e m > < i t e m > < k e y > < s t r i n g > c h a n n e l _ i d < / s t r i n g > < / k e y > < v a l u e > < i n t > 1 0 4 < / i n t > < / v a l u e > < / i t e m > < i t e m > < k e y > < s t r i n g > c h a n n e l _ n a m e < / s t r i n g > < / k e y > < v a l u e > < i n t > 1 2 7 < / i n t > < / v a l u e > < / i t e m > < i t e m > < k e y > < s t r i n g > s h o u s e _ i d < / s t r i n g > < / k e y > < v a l u e > < i n t > 9 9 < / i n t > < / v a l u e > < / i t e m > < i t e m > < k e y > < s t r i n g > s h o u s e _ n a m e < / s t r i n g > < / k e y > < v a l u e > < i n t > 1 2 2 < / i n t > < / v a l u e > < / i t e m > < i t e m > < k e y > < s t r i n g > m o n t h _ i d < / s t r i n g > < / k e y > < v a l u e > < i n t > 9 6 < / i n t > < / v a l u e > < / i t e m > < i t e m > < k e y > < s t r i n g > a d v e r t i s e r _ i d < / s t r i n g > < / k e y > < v a l u e > < i n t > 1 1 7 < / i n t > < / v a l u e > < / i t e m > < i t e m > < k e y > < s t r i n g > a d v e r t i s e r _ n a m e < / s t r i n g > < / k e y > < v a l u e > < i n t > 1 4 0 < / i n t > < / v a l u e > < / i t e m > < i t e m > < k e y > < s t r i n g > a g e n c y _ i d < / s t r i n g > < / k e y > < v a l u e > < i n t > 9 8 < / i n t > < / v a l u e > < / i t e m > < i t e m > < k e y > < s t r i n g > a g e n c y _ n a m e < / s t r i n g > < / k e y > < v a l u e > < i n t > 1 2 1 < / i n t > < / v a l u e > < / i t e m > < i t e m > < k e y > < s t r i n g > a i r l i s t _ d a t e < / s t r i n g > < / k e y > < v a l u e > < i n t > 1 0 6 < / i n t > < / v a l u e > < / i t e m > < i t e m > < k e y > < s t r i n g > s t a r t t i m e < / s t r i n g > < / k e y > < v a l u e > < i n t > 1 6 6 < / i n t > < / v a l u e > < / i t e m > < i t e m > < k e y > < s t r i n g > c l i p _ i d < / s t r i n g > < / k e y > < v a l u e > < i n t > 7 7 < / i n t > < / v a l u e > < / i t e m > < i t e m > < k e y > < s t r i n g > c l i p _ n a m e < / s t r i n g > < / k e y > < v a l u e > < i n t > 1 0 0 < / i n t > < / v a l u e > < / i t e m > < i t e m > < k e y > < s t r i n g > c l i p _ v e r s i o n < / s t r i n g > < / k e y > < v a l u e > < i n t > 1 1 1 < / i n t > < / v a l u e > < / i t e m > < i t e m > < k e y > < s t r i n g > c l i p _ d u r a t i o n < / s t r i n g > < / k e y > < v a l u e > < i n t > 1 1 7 < / i n t > < / v a l u e > < / i t e m > < i t e m > < k e y > < s t r i n g > b l o c k p o s _ n u m < / s t r i n g > < / k e y > < v a l u e > < i n t > 1 2 6 < / i n t > < / v a l u e > < / i t e m > < i t e m > < k e y > < s t r i n g > a d v b l o c k i n s t a n c e _ n u m < / s t r i n g > < / k e y > < v a l u e > < i n t > 1 7 8 < / i n t > < / v a l u e > < / i t e m > < i t e m > < k e y > < s t r i n g > f i x e d p o s _ i d < / s t r i n g > < / k e y > < v a l u e > < i n t > 1 0 8 < / i n t > < / v a l u e > < / i t e m > < i t e m > < k e y > < s t r i n g > l m c f i x e d p o s _ m a s k < / s t r i n g > < / k e y > < v a l u e > < i n t > 1 5 0 < / i n t > < / v a l u e > < / i t e m > < i t e m > < k e y > < s t r i n g > d a y i n t e r v a l _ i d < / s t r i n g > < / k e y > < v a l u e > < i n t > 1 2 5 < / i n t > < / v a l u e > < / i t e m > < i t e m > < k e y > < s t r i n g > d a y i n t e r v a l _ n a m e < / s t r i n g > < / k e y > < v a l u e > < i n t > 1 4 8 < / i n t > < / v a l u e > < / i t e m > < i t e m > < k e y > < s t r i n g > p r o g r a m i n s t a n c e _ i d < / s t r i n g > < / k e y > < v a l u e > < i n t > 1 5 9 < / i n t > < / v a l u e > < / i t e m > < i t e m > < k e y > < s t r i n g > p r o g r a m i n s t a n c e _ n a m e < / s t r i n g > < / k e y > < v a l u e > < i n t > 1 8 2 < / i n t > < / v a l u e > < / i t e m > < i t e m > < k e y > < s t r i n g > m e d i a p l a n c l a s s _ i d < / s t r i n g > < / k e y > < v a l u e > < i n t > 1 5 0 < / i n t > < / v a l u e > < / i t e m > < i t e m > < k e y > < s t r i n g > m e d i a p l a n c l a s s _ n a m e < / s t r i n g > < / k e y > < v a l u e > < i n t > 1 7 3 < / i n t > < / v a l u e > < / i t e m > < i t e m > < k e y > < s t r i n g > b r a n d _ i d < / s t r i n g > < / k e y > < v a l u e > < i n t > 9 1 < / i n t > < / v a l u e > < / i t e m > < i t e m > < k e y > < s t r i n g > b r a n d _ n a m e < / s t r i n g > < / k e y > < v a l u e > < i n t > 1 1 4 < / i n t > < / v a l u e > < / i t e m > < i t e m > < k e y > < s t r i n g > t a r g e t g r o u p _ i d < / s t r i n g > < / k e y > < v a l u e > < i n t > 1 2 8 < / i n t > < / v a l u e > < / i t e m > < i t e m > < k e y > < s t r i n g > t a r g e t g r o u p _ n a m e < / s t r i n g > < / k e y > < v a l u e > < i n t > 1 5 1 < / i n t > < / v a l u e > < / i t e m > < i t e m > < k e y > < s t r i n g > d u r a t i o n p r i c e f a c t o r _ v < / s t r i n g > < / k e y > < v a l u e > < i n t > 1 6 9 < / i n t > < / v a l u e > < / i t e m > < i t e m > < k e y > < s t r i n g > g r p _ v < / s t r i n g > < / k e y > < v a l u e > < i n t > 7 0 < / i n t > < / v a l u e > < / i t e m > < i t e m > < k e y > < s t r i n g > a d v b l o c k l i n k t y p e _ n a m e < / s t r i n g > < / k e y > < v a l u e > < i n t > 1 8 4 < / i n t > < / v a l u e > < / i t e m > < i t e m > < k e y > < s t r i n g > a d v s p o t s t a t u s _ n a m e < / s t r i n g > < / k e y > < v a l u e > < i n t > 1 6 4 < / i n t > < / v a l u e > < / i t e m > < i t e m > < k e y > < s t r i n g > a d v b l o c k t y p e _ n a m e < / s t r i n g > < / k e y > < v a l u e > < i n t > 1 6 1 < / i n t > < / v a l u e > < / i t e m > < i t e m > < k e y > < s t r i n g > p l a c e m e n t p r i o r i t y _ n a m e < / s t r i n g > < / k e y > < v a l u e > < i n t > 1 9 0 < / i n t > < / v a l u e > < / i t e m > < i t e m > < k e y > < s t r i n g > a u c t i o n _ m a x _ v < / s t r i n g > < / k e y > < v a l u e > < i n t > 1 2 8 < / i n t > < / v a l u e > < / i t e m > < i t e m > < k e y > < s t r i n g > a u c t i o n _ v < / s t r i n g > < / k e y > < v a l u e > < i n t > 9 5 < / i n t > < / v a l u e > < / i t e m > < i t e m > < k e y > < s t r i n g > d i s c o u n t _ v < / s t r i n g > < / k e y > < v a l u e > < i n t > 1 0 3 < / i n t > < / v a l u e > < / i t e m > < i t e m > < k e y > < s t r i n g > p r i c e _ v < / s t r i n g > < / k e y > < v a l u e > < i n t > 8 1 < / i n t > < / v a l u e > < / i t e m > < i t e m > < k e y > < s t r i n g > c o n s t r u c t i o n _ i d < / s t r i n g > < / k e y > < v a l u e > < i n t > 1 3 1 < / i n t > < / v a l u e > < / i t e m > < i t e m > < k e y > < s t r i n g > c o n s t r u c t i o n _ n a m e < / s t r i n g > < / k e y > < v a l u e > < i n t > 1 5 4 < / i n t > < / v a l u e > < / i t e m > < i t e m > < k e y > < s t r i n g > i s _ l i n k e d < / s t r i n g > < / k e y > < v a l u e > < i n t > 9 2 < / i n t > < / v a l u e > < / i t e m > < i t e m > < k e y > < s t r i n g > c o n t r a c t _ n u m b e r < / s t r i n g > < / k e y > < v a l u e > < i n t > 1 4 2 < / i n t > < / v a l u e > < / i t e m > < i t e m > < k e y > < s t r i n g > m e d i a p l a n _ n a m e < / s t r i n g > < / k e y > < v a l u e > < i n t > 1 4 4 < / i n t > < / v a l u e > < / i t e m > < i t e m > < k e y > < s t r i n g > c o n t r a c t T y p e _ n a m e < / s t r i n g > < / k e y > < v a l u e > < i n t > 1 5 7 < / i n t > < / v a l u e > < / i t e m > < i t e m > < k e y > < s t r i n g > p r i c e l i s t _ n a m e < / s t r i n g > < / k e y > < v a l u e > < i n t > 1 2 8 < / i n t > < / v a l u e > < / i t e m > < i t e m > < k e y > < s t r i n g > c p p _ v < / s t r i n g > < / k e y > < v a l u e > < i n t > 7 2 < / i n t > < / v a l u e > < / i t e m > < i t e m > < k e y > < s t r i n g > e x t P r i c e _ v < / s t r i n g > < / k e y > < v a l u e > < i n t > 1 0 1 < / i n t > < / v a l u e > < / i t e m > < i t e m > < k e y > < s t r i n g > d P r i c e _ v < / s t r i n g > < / k e y > < v a l u e > < i n t > 8 9 < / i n t > < / v a l u e > < / i t e m > < i t e m > < k e y > < s t r i n g > c l i p C l a s s i f i c a t i o n _ n a m e < / s t r i n g > < / k e y > < v a l u e > < i n t > 1 8 0 < / i n t > < / v a l u e > < / i t e m > < i t e m > < k e y > < s t r i n g > c l i p t y p e _ n a m e < / s t r i n g > < / k e y > < v a l u e > < i n t > 1 2 8 < / i n t > < / v a l u e > < / i t e m > < i t e m > < k e y > < s t r i n g > c l i p S u b T y p e _ n a m e < / s t r i n g > < / k e y > < v a l u e > < i n t > 1 5 2 < / i n t > < / v a l u e > < / i t e m > < i t e m > < k e y > < s t r i n g > C l i p M e d i a T y p e _ n a m e < / s t r i n g > < / k e y > < v a l u e > < i n t > 1 7 0 < / i n t > < / v a l u e > < / i t e m > < i t e m > < k e y > < s t r i n g > e q G R P _ r e a l _ v < / s t r i n g > < / k e y > < v a l u e > < i n t > 1 2 2 < / i n t > < / v a l u e > < / i t e m > < i t e m > < k e y > < s t r i n g > s l i n s t a n c e _ i d < / s t r i n g > < / k e y > < v a l u e > < i n t > 1 1 7 < / i n t > < / v a l u e > < / i t e m > < i t e m > < k e y > < s t r i n g > c o n t r a c t _ i d < / s t r i n g > < / k e y > < v a l u e > < i n t > 1 0 5 < / i n t > < / v a l u e > < / i t e m > < i t e m > < k e y > < s t r i n g > N P R C h a n n e l G r o u p _ n a m e < / s t r i n g > < / k e y > < v a l u e > < i n t > 1 9 3 < / i n t > < / v a l u e > < / i t e m > < i t e m > < k e y > < s t r i n g > a d v B l o c k I n s t a n c e _ i d < / s t r i n g > < / k e y > < v a l u e > < i n t > 1 6 2 < / i n t > < / v a l u e > < / i t e m > < i t e m > < k e y > < s t r i n g > 0B0< / s t r i n g > < / k e y > < v a l u e > < i n t > 6 6 < / i n t > < / v a l u e > < / i t e m > < i t e m > < k e y > < s t r i n g > '0A  28E>4C< / s t r i n g > < / k e y > < v a l u e > < i n t > 1 0 5 < / i n t > < / v a l u e > < / i t e m > < i t e m > < k e y > < s t r i n g > - BL  <V:@>@>7@82V2< / s t r i n g > < / k e y > < v a l u e > < i n t > 1 5 8 < / i n t > < / v a l u e > < / i t e m > < i t e m > < k e y > < s t r i n g >  >7<VI5=>  C  <V:@>@>7@820E,   A5:< / s t r i n g > < / k e y > < v a l u e > < i n t > 2 4 4 < / i n t > < / v a l u e > < / i t e m > < i t e m > < k e y > < s t r i n g >  >7<VI5=V  W G R P   C  <V:@>@>7@820E< / s t r i n g > < / k e y > < v a l u e > < i n t > 2 5 3 < / i n t > < / v a l u e > < / i t e m > < i t e m > < k e y > < s t r i n g >  >7<VI5=>  =0  ?@5<VC<  ?>78FVOE,   A5:< / s t r i n g > < / k e y > < v a l u e > < i n t > 2 7 0 < / i n t > < / v a l u e > < / i t e m > < i t e m > < k e y > < s t r i n g >  >7<VI5=V  W G R P   =0  @5<VC<  ?>78FVOE< / s t r i n g > < / k e y > < v a l u e > < i n t > 2 8 0 < / i n t > < / v a l u e > < / i t e m > < i t e m > < k e y > < s t r i n g > >48=0< / s t r i n g > < / k e y > < v a l u e > < i n t > 7 9 < / i n t > < / v a l u e > < / i t e m > < i t e m > < k e y > < s t r i n g > T y p e O f D a y < / s t r i n g > < / k e y > < v a l u e > < i n t > 1 0 3 < / i n t > < / v a l u e > < / i t e m > < i t e m > < k e y > < s t r i n g > !?>=A>@AL:V  70AB02:8  A5:< / s t r i n g > < / k e y > < v a l u e > < i n t > 1 9 5 < / i n t > < / v a l u e > < / i t e m > < / C o l u m n W i d t h s > < C o l u m n D i s p l a y I n d e x > < i t e m > < k e y > < s t r i n g > a d v s p o t _ i d < / s t r i n g > < / k e y > < v a l u e > < i n t > 0 < / i n t > < / v a l u e > < / i t e m > < i t e m > < k e y > < s t r i n g > c h a n n e l _ i d < / s t r i n g > < / k e y > < v a l u e > < i n t > 1 < / i n t > < / v a l u e > < / i t e m > < i t e m > < k e y > < s t r i n g > c h a n n e l _ n a m e < / s t r i n g > < / k e y > < v a l u e > < i n t > 2 < / i n t > < / v a l u e > < / i t e m > < i t e m > < k e y > < s t r i n g > s h o u s e _ i d < / s t r i n g > < / k e y > < v a l u e > < i n t > 3 < / i n t > < / v a l u e > < / i t e m > < i t e m > < k e y > < s t r i n g > s h o u s e _ n a m e < / s t r i n g > < / k e y > < v a l u e > < i n t > 4 < / i n t > < / v a l u e > < / i t e m > < i t e m > < k e y > < s t r i n g > m o n t h _ i d < / s t r i n g > < / k e y > < v a l u e > < i n t > 5 < / i n t > < / v a l u e > < / i t e m > < i t e m > < k e y > < s t r i n g > a d v e r t i s e r _ i d < / s t r i n g > < / k e y > < v a l u e > < i n t > 6 < / i n t > < / v a l u e > < / i t e m > < i t e m > < k e y > < s t r i n g > a d v e r t i s e r _ n a m e < / s t r i n g > < / k e y > < v a l u e > < i n t > 7 < / i n t > < / v a l u e > < / i t e m > < i t e m > < k e y > < s t r i n g > a g e n c y _ i d < / s t r i n g > < / k e y > < v a l u e > < i n t > 8 < / i n t > < / v a l u e > < / i t e m > < i t e m > < k e y > < s t r i n g > a g e n c y _ n a m e < / s t r i n g > < / k e y > < v a l u e > < i n t > 9 < / i n t > < / v a l u e > < / i t e m > < i t e m > < k e y > < s t r i n g > a i r l i s t _ d a t e < / s t r i n g > < / k e y > < v a l u e > < i n t > 1 0 < / i n t > < / v a l u e > < / i t e m > < i t e m > < k e y > < s t r i n g > s t a r t t i m e < / s t r i n g > < / k e y > < v a l u e > < i n t > 1 1 < / i n t > < / v a l u e > < / i t e m > < i t e m > < k e y > < s t r i n g > c l i p _ i d < / s t r i n g > < / k e y > < v a l u e > < i n t > 1 2 < / i n t > < / v a l u e > < / i t e m > < i t e m > < k e y > < s t r i n g > c l i p _ n a m e < / s t r i n g > < / k e y > < v a l u e > < i n t > 1 3 < / i n t > < / v a l u e > < / i t e m > < i t e m > < k e y > < s t r i n g > c l i p _ v e r s i o n < / s t r i n g > < / k e y > < v a l u e > < i n t > 1 4 < / i n t > < / v a l u e > < / i t e m > < i t e m > < k e y > < s t r i n g > c l i p _ d u r a t i o n < / s t r i n g > < / k e y > < v a l u e > < i n t > 1 5 < / i n t > < / v a l u e > < / i t e m > < i t e m > < k e y > < s t r i n g > b l o c k p o s _ n u m < / s t r i n g > < / k e y > < v a l u e > < i n t > 1 6 < / i n t > < / v a l u e > < / i t e m > < i t e m > < k e y > < s t r i n g > a d v b l o c k i n s t a n c e _ n u m < / s t r i n g > < / k e y > < v a l u e > < i n t > 1 7 < / i n t > < / v a l u e > < / i t e m > < i t e m > < k e y > < s t r i n g > f i x e d p o s _ i d < / s t r i n g > < / k e y > < v a l u e > < i n t > 1 8 < / i n t > < / v a l u e > < / i t e m > < i t e m > < k e y > < s t r i n g > l m c f i x e d p o s _ m a s k < / s t r i n g > < / k e y > < v a l u e > < i n t > 1 9 < / i n t > < / v a l u e > < / i t e m > < i t e m > < k e y > < s t r i n g > d a y i n t e r v a l _ i d < / s t r i n g > < / k e y > < v a l u e > < i n t > 2 0 < / i n t > < / v a l u e > < / i t e m > < i t e m > < k e y > < s t r i n g > d a y i n t e r v a l _ n a m e < / s t r i n g > < / k e y > < v a l u e > < i n t > 2 1 < / i n t > < / v a l u e > < / i t e m > < i t e m > < k e y > < s t r i n g > p r o g r a m i n s t a n c e _ i d < / s t r i n g > < / k e y > < v a l u e > < i n t > 2 2 < / i n t > < / v a l u e > < / i t e m > < i t e m > < k e y > < s t r i n g > p r o g r a m i n s t a n c e _ n a m e < / s t r i n g > < / k e y > < v a l u e > < i n t > 2 3 < / i n t > < / v a l u e > < / i t e m > < i t e m > < k e y > < s t r i n g > m e d i a p l a n c l a s s _ i d < / s t r i n g > < / k e y > < v a l u e > < i n t > 2 4 < / i n t > < / v a l u e > < / i t e m > < i t e m > < k e y > < s t r i n g > m e d i a p l a n c l a s s _ n a m e < / s t r i n g > < / k e y > < v a l u e > < i n t > 2 5 < / i n t > < / v a l u e > < / i t e m > < i t e m > < k e y > < s t r i n g > b r a n d _ i d < / s t r i n g > < / k e y > < v a l u e > < i n t > 2 6 < / i n t > < / v a l u e > < / i t e m > < i t e m > < k e y > < s t r i n g > b r a n d _ n a m e < / s t r i n g > < / k e y > < v a l u e > < i n t > 2 7 < / i n t > < / v a l u e > < / i t e m > < i t e m > < k e y > < s t r i n g > t a r g e t g r o u p _ i d < / s t r i n g > < / k e y > < v a l u e > < i n t > 2 8 < / i n t > < / v a l u e > < / i t e m > < i t e m > < k e y > < s t r i n g > t a r g e t g r o u p _ n a m e < / s t r i n g > < / k e y > < v a l u e > < i n t > 2 9 < / i n t > < / v a l u e > < / i t e m > < i t e m > < k e y > < s t r i n g > d u r a t i o n p r i c e f a c t o r _ v < / s t r i n g > < / k e y > < v a l u e > < i n t > 3 0 < / i n t > < / v a l u e > < / i t e m > < i t e m > < k e y > < s t r i n g > g r p _ v < / s t r i n g > < / k e y > < v a l u e > < i n t > 3 1 < / i n t > < / v a l u e > < / i t e m > < i t e m > < k e y > < s t r i n g > a d v b l o c k l i n k t y p e _ n a m e < / s t r i n g > < / k e y > < v a l u e > < i n t > 3 2 < / i n t > < / v a l u e > < / i t e m > < i t e m > < k e y > < s t r i n g > a d v s p o t s t a t u s _ n a m e < / s t r i n g > < / k e y > < v a l u e > < i n t > 3 3 < / i n t > < / v a l u e > < / i t e m > < i t e m > < k e y > < s t r i n g > a d v b l o c k t y p e _ n a m e < / s t r i n g > < / k e y > < v a l u e > < i n t > 3 4 < / i n t > < / v a l u e > < / i t e m > < i t e m > < k e y > < s t r i n g > p l a c e m e n t p r i o r i t y _ n a m e < / s t r i n g > < / k e y > < v a l u e > < i n t > 3 5 < / i n t > < / v a l u e > < / i t e m > < i t e m > < k e y > < s t r i n g > a u c t i o n _ m a x _ v < / s t r i n g > < / k e y > < v a l u e > < i n t > 3 6 < / i n t > < / v a l u e > < / i t e m > < i t e m > < k e y > < s t r i n g > a u c t i o n _ v < / s t r i n g > < / k e y > < v a l u e > < i n t > 3 7 < / i n t > < / v a l u e > < / i t e m > < i t e m > < k e y > < s t r i n g > d i s c o u n t _ v < / s t r i n g > < / k e y > < v a l u e > < i n t > 3 8 < / i n t > < / v a l u e > < / i t e m > < i t e m > < k e y > < s t r i n g > p r i c e _ v < / s t r i n g > < / k e y > < v a l u e > < i n t > 3 9 < / i n t > < / v a l u e > < / i t e m > < i t e m > < k e y > < s t r i n g > c o n s t r u c t i o n _ i d < / s t r i n g > < / k e y > < v a l u e > < i n t > 4 0 < / i n t > < / v a l u e > < / i t e m > < i t e m > < k e y > < s t r i n g > c o n s t r u c t i o n _ n a m e < / s t r i n g > < / k e y > < v a l u e > < i n t > 4 1 < / i n t > < / v a l u e > < / i t e m > < i t e m > < k e y > < s t r i n g > i s _ l i n k e d < / s t r i n g > < / k e y > < v a l u e > < i n t > 4 2 < / i n t > < / v a l u e > < / i t e m > < i t e m > < k e y > < s t r i n g > c o n t r a c t _ n u m b e r < / s t r i n g > < / k e y > < v a l u e > < i n t > 4 3 < / i n t > < / v a l u e > < / i t e m > < i t e m > < k e y > < s t r i n g > m e d i a p l a n _ n a m e < / s t r i n g > < / k e y > < v a l u e > < i n t > 4 4 < / i n t > < / v a l u e > < / i t e m > < i t e m > < k e y > < s t r i n g > c o n t r a c t T y p e _ n a m e < / s t r i n g > < / k e y > < v a l u e > < i n t > 4 5 < / i n t > < / v a l u e > < / i t e m > < i t e m > < k e y > < s t r i n g > p r i c e l i s t _ n a m e < / s t r i n g > < / k e y > < v a l u e > < i n t > 4 6 < / i n t > < / v a l u e > < / i t e m > < i t e m > < k e y > < s t r i n g > c p p _ v < / s t r i n g > < / k e y > < v a l u e > < i n t > 4 7 < / i n t > < / v a l u e > < / i t e m > < i t e m > < k e y > < s t r i n g > e x t P r i c e _ v < / s t r i n g > < / k e y > < v a l u e > < i n t > 4 8 < / i n t > < / v a l u e > < / i t e m > < i t e m > < k e y > < s t r i n g > d P r i c e _ v < / s t r i n g > < / k e y > < v a l u e > < i n t > 4 9 < / i n t > < / v a l u e > < / i t e m > < i t e m > < k e y > < s t r i n g > c l i p C l a s s i f i c a t i o n _ n a m e < / s t r i n g > < / k e y > < v a l u e > < i n t > 5 0 < / i n t > < / v a l u e > < / i t e m > < i t e m > < k e y > < s t r i n g > c l i p t y p e _ n a m e < / s t r i n g > < / k e y > < v a l u e > < i n t > 5 1 < / i n t > < / v a l u e > < / i t e m > < i t e m > < k e y > < s t r i n g > c l i p S u b T y p e _ n a m e < / s t r i n g > < / k e y > < v a l u e > < i n t > 5 2 < / i n t > < / v a l u e > < / i t e m > < i t e m > < k e y > < s t r i n g > C l i p M e d i a T y p e _ n a m e < / s t r i n g > < / k e y > < v a l u e > < i n t > 5 3 < / i n t > < / v a l u e > < / i t e m > < i t e m > < k e y > < s t r i n g > e q G R P _ r e a l _ v < / s t r i n g > < / k e y > < v a l u e > < i n t > 5 4 < / i n t > < / v a l u e > < / i t e m > < i t e m > < k e y > < s t r i n g > s l i n s t a n c e _ i d < / s t r i n g > < / k e y > < v a l u e > < i n t > 5 5 < / i n t > < / v a l u e > < / i t e m > < i t e m > < k e y > < s t r i n g > c o n t r a c t _ i d < / s t r i n g > < / k e y > < v a l u e > < i n t > 5 6 < / i n t > < / v a l u e > < / i t e m > < i t e m > < k e y > < s t r i n g > N P R C h a n n e l G r o u p _ n a m e < / s t r i n g > < / k e y > < v a l u e > < i n t > 5 7 < / i n t > < / v a l u e > < / i t e m > < i t e m > < k e y > < s t r i n g > a d v B l o c k I n s t a n c e _ i d < / s t r i n g > < / k e y > < v a l u e > < i n t > 5 8 < / i n t > < / v a l u e > < / i t e m > < i t e m > < k e y > < s t r i n g > 0B0< / s t r i n g > < / k e y > < v a l u e > < i n t > 5 9 < / i n t > < / v a l u e > < / i t e m > < i t e m > < k e y > < s t r i n g > '0A  28E>4C< / s t r i n g > < / k e y > < v a l u e > < i n t > 6 0 < / i n t > < / v a l u e > < / i t e m > < i t e m > < k e y > < s t r i n g > - BL  <V:@>@>7@82V2< / s t r i n g > < / k e y > < v a l u e > < i n t > 6 1 < / i n t > < / v a l u e > < / i t e m > < i t e m > < k e y > < s t r i n g >  >7<VI5=>  C  <V:@>@>7@820E,   A5:< / s t r i n g > < / k e y > < v a l u e > < i n t > 6 2 < / i n t > < / v a l u e > < / i t e m > < i t e m > < k e y > < s t r i n g >  >7<VI5=V  W G R P   C  <V:@>@>7@820E< / s t r i n g > < / k e y > < v a l u e > < i n t > 6 3 < / i n t > < / v a l u e > < / i t e m > < i t e m > < k e y > < s t r i n g >  >7<VI5=>  =0  ?@5<VC<  ?>78FVOE,   A5:< / s t r i n g > < / k e y > < v a l u e > < i n t > 6 4 < / i n t > < / v a l u e > < / i t e m > < i t e m > < k e y > < s t r i n g >  >7<VI5=V  W G R P   =0  @5<VC<  ?>78FVOE< / s t r i n g > < / k e y > < v a l u e > < i n t > 6 5 < / i n t > < / v a l u e > < / i t e m > < i t e m > < k e y > < s t r i n g > >48=0< / s t r i n g > < / k e y > < v a l u e > < i n t > 6 6 < / i n t > < / v a l u e > < / i t e m > < i t e m > < k e y > < s t r i n g > T y p e O f D a y < / s t r i n g > < / k e y > < v a l u e > < i n t > 6 7 < / i n t > < / v a l u e > < / i t e m > < i t e m > < k e y > < s t r i n g > !?>=A>@AL:V  70AB02:8  A5:< / s t r i n g > < / k e y > < v a l u e > < i n t > 6 8 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 x m l n s : i = " h t t p : / / w w w . w 3 . o r g / 2 0 0 1 / X M L S c h e m a - i n s t a n c e " & g t ; & l t ; K e y V a l u e O f s t r i n g S a n d b o x E d i t o r . M e a s u r e G r i d S t a t e S c d E 3 5 R y & g t ; & l t ; K e y & g t ; 2VB  ?>  A?>B0<- f 3 c 5 b f c d - f 4 6 c - 4 8 3 3 - b 0 9 4 - 4 5 d a c 5 f 8 1 9 4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Props1.xml><?xml version="1.0" encoding="utf-8"?>
<ds:datastoreItem xmlns:ds="http://schemas.openxmlformats.org/officeDocument/2006/customXml" ds:itemID="{E3520AB9-2F3A-4B1B-A809-D4EBAFDEF64D}">
  <ds:schemaRefs/>
</ds:datastoreItem>
</file>

<file path=customXml/itemProps10.xml><?xml version="1.0" encoding="utf-8"?>
<ds:datastoreItem xmlns:ds="http://schemas.openxmlformats.org/officeDocument/2006/customXml" ds:itemID="{E2F8B709-33AB-4008-B7F3-1BC39AB43C90}">
  <ds:schemaRefs/>
</ds:datastoreItem>
</file>

<file path=customXml/itemProps11.xml><?xml version="1.0" encoding="utf-8"?>
<ds:datastoreItem xmlns:ds="http://schemas.openxmlformats.org/officeDocument/2006/customXml" ds:itemID="{57748886-2950-4DA9-8E8F-5C5EC97BA629}">
  <ds:schemaRefs/>
</ds:datastoreItem>
</file>

<file path=customXml/itemProps12.xml><?xml version="1.0" encoding="utf-8"?>
<ds:datastoreItem xmlns:ds="http://schemas.openxmlformats.org/officeDocument/2006/customXml" ds:itemID="{0E1825A4-3441-4F0F-81C0-D2DAFF3B6F68}">
  <ds:schemaRefs/>
</ds:datastoreItem>
</file>

<file path=customXml/itemProps13.xml><?xml version="1.0" encoding="utf-8"?>
<ds:datastoreItem xmlns:ds="http://schemas.openxmlformats.org/officeDocument/2006/customXml" ds:itemID="{1ACBB30F-DAE0-4AF8-9972-933442DF65B0}">
  <ds:schemaRefs/>
</ds:datastoreItem>
</file>

<file path=customXml/itemProps14.xml><?xml version="1.0" encoding="utf-8"?>
<ds:datastoreItem xmlns:ds="http://schemas.openxmlformats.org/officeDocument/2006/customXml" ds:itemID="{8CA85264-89B0-4AA8-BD0D-774EF88B7769}">
  <ds:schemaRefs/>
</ds:datastoreItem>
</file>

<file path=customXml/itemProps15.xml><?xml version="1.0" encoding="utf-8"?>
<ds:datastoreItem xmlns:ds="http://schemas.openxmlformats.org/officeDocument/2006/customXml" ds:itemID="{2EBA29DF-A6EC-4BBE-8A5B-CE1BC9EDCC67}">
  <ds:schemaRefs/>
</ds:datastoreItem>
</file>

<file path=customXml/itemProps16.xml><?xml version="1.0" encoding="utf-8"?>
<ds:datastoreItem xmlns:ds="http://schemas.openxmlformats.org/officeDocument/2006/customXml" ds:itemID="{B355E385-C84A-4D9B-91D2-88834F25222B}">
  <ds:schemaRefs/>
</ds:datastoreItem>
</file>

<file path=customXml/itemProps17.xml><?xml version="1.0" encoding="utf-8"?>
<ds:datastoreItem xmlns:ds="http://schemas.openxmlformats.org/officeDocument/2006/customXml" ds:itemID="{6D08AD83-30FD-43BD-8331-BC423BD208F2}">
  <ds:schemaRefs/>
</ds:datastoreItem>
</file>

<file path=customXml/itemProps2.xml><?xml version="1.0" encoding="utf-8"?>
<ds:datastoreItem xmlns:ds="http://schemas.openxmlformats.org/officeDocument/2006/customXml" ds:itemID="{4C6FDC1B-357B-478C-86EC-3643C829B754}">
  <ds:schemaRefs/>
</ds:datastoreItem>
</file>

<file path=customXml/itemProps3.xml><?xml version="1.0" encoding="utf-8"?>
<ds:datastoreItem xmlns:ds="http://schemas.openxmlformats.org/officeDocument/2006/customXml" ds:itemID="{59886DBE-31E6-44A8-98F3-43AD7D49092D}">
  <ds:schemaRefs/>
</ds:datastoreItem>
</file>

<file path=customXml/itemProps4.xml><?xml version="1.0" encoding="utf-8"?>
<ds:datastoreItem xmlns:ds="http://schemas.openxmlformats.org/officeDocument/2006/customXml" ds:itemID="{2B23721A-2226-41A0-9309-FA8B75C66DFE}">
  <ds:schemaRefs/>
</ds:datastoreItem>
</file>

<file path=customXml/itemProps5.xml><?xml version="1.0" encoding="utf-8"?>
<ds:datastoreItem xmlns:ds="http://schemas.openxmlformats.org/officeDocument/2006/customXml" ds:itemID="{63DA4E64-CF6C-4C31-A9A0-CF9C3EAE7F69}">
  <ds:schemaRefs/>
</ds:datastoreItem>
</file>

<file path=customXml/itemProps6.xml><?xml version="1.0" encoding="utf-8"?>
<ds:datastoreItem xmlns:ds="http://schemas.openxmlformats.org/officeDocument/2006/customXml" ds:itemID="{FC3BA8D8-85E1-421A-B16F-AB9617C896C4}">
  <ds:schemaRefs/>
</ds:datastoreItem>
</file>

<file path=customXml/itemProps7.xml><?xml version="1.0" encoding="utf-8"?>
<ds:datastoreItem xmlns:ds="http://schemas.openxmlformats.org/officeDocument/2006/customXml" ds:itemID="{B80BC5A4-8E9B-440A-AC6E-DE87417206F5}">
  <ds:schemaRefs/>
</ds:datastoreItem>
</file>

<file path=customXml/itemProps8.xml><?xml version="1.0" encoding="utf-8"?>
<ds:datastoreItem xmlns:ds="http://schemas.openxmlformats.org/officeDocument/2006/customXml" ds:itemID="{81A9429D-D700-41CB-9C36-9BF8A77B9E3E}">
  <ds:schemaRefs/>
</ds:datastoreItem>
</file>

<file path=customXml/itemProps9.xml><?xml version="1.0" encoding="utf-8"?>
<ds:datastoreItem xmlns:ds="http://schemas.openxmlformats.org/officeDocument/2006/customXml" ds:itemID="{2A7D816A-F306-4C1F-B463-62A725FB98A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6</vt:i4>
      </vt:variant>
    </vt:vector>
  </HeadingPairs>
  <TitlesOfParts>
    <vt:vector size="6" baseType="lpstr">
      <vt:lpstr>Типи проявлень</vt:lpstr>
      <vt:lpstr>ХЛМ класифікація проявлень</vt:lpstr>
      <vt:lpstr>ІР класифікація проявлень</vt:lpstr>
      <vt:lpstr>Звіт по спотам (перевірка)</vt:lpstr>
      <vt:lpstr>ХЛМ по типам пр (перевірка)</vt:lpstr>
      <vt:lpstr>ІР попит (перевірка)</vt:lpstr>
    </vt:vector>
  </TitlesOfParts>
  <Company>Hewlett-Packard Company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ABezpaly</dc:creator>
  <cp:lastModifiedBy>Колесник Євгенія Олександрівна</cp:lastModifiedBy>
  <dcterms:created xsi:type="dcterms:W3CDTF">2017-11-16T11:44:15Z</dcterms:created>
  <dcterms:modified xsi:type="dcterms:W3CDTF">2017-12-12T14:58:55Z</dcterms:modified>
</cp:coreProperties>
</file>